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020介護保険担当\010介護保険\065事業所\020指導・監査\09集団指導（２市１町）\R7集団指導\居宅、介護予防支援\居宅介護支援\"/>
    </mc:Choice>
  </mc:AlternateContent>
  <bookViews>
    <workbookView xWindow="0" yWindow="0" windowWidth="19956" windowHeight="7008"/>
  </bookViews>
  <sheets>
    <sheet name="居宅介護支援" sheetId="9" r:id="rId1"/>
    <sheet name="人員" sheetId="5" r:id="rId2"/>
    <sheet name="運営" sheetId="10" r:id="rId3"/>
    <sheet name="居宅サービス計画の作成" sheetId="11" r:id="rId4"/>
    <sheet name="報酬" sheetId="12" r:id="rId5"/>
    <sheet name="居宅介護支援（１枚版）" sheetId="17" r:id="rId6"/>
    <sheet name="※特定事業所加算用記録" sheetId="16" r:id="rId7"/>
  </sheets>
  <externalReferences>
    <externalReference r:id="rId8"/>
  </externalReferences>
  <definedNames>
    <definedName name="_xlnm.Print_Area" localSheetId="6">※特定事業所加算用記録!$A$1:$I$71</definedName>
    <definedName name="_xlnm.Print_Area" localSheetId="2">運営!$A$1:$AN$265</definedName>
    <definedName name="_xlnm.Print_Area" localSheetId="3">居宅サービス計画の作成!$A$1:$AQ$212</definedName>
    <definedName name="_xlnm.Print_Area" localSheetId="0">居宅介護支援!$A$1:$AO$50</definedName>
    <definedName name="_xlnm.Print_Area" localSheetId="5">'居宅介護支援（１枚版）'!$A$1:$BD$51</definedName>
    <definedName name="_xlnm.Print_Area" localSheetId="1">人員!$A$1:$AN$77</definedName>
    <definedName name="_xlnm.Print_Area" localSheetId="4">報酬!$A$1:$AQ$315</definedName>
    <definedName name="_xlnm.Print_Titles" localSheetId="5">'居宅介護支援（１枚版）'!$1:$13</definedName>
    <definedName name="介護支援専門員" localSheetId="6">#REF!</definedName>
    <definedName name="介護支援専門員">#REF!</definedName>
    <definedName name="介護予防支援担当職員" localSheetId="6">#REF!</definedName>
    <definedName name="介護予防支援担当職員">#REF!</definedName>
    <definedName name="管理者" localSheetId="6">#REF!</definedName>
    <definedName name="管理者">#REF!</definedName>
    <definedName name="職種" localSheetId="6">#REF!</definedName>
    <definedName name="職種" localSheetId="5">[1]プルダウン・リスト!$C$15:$K$15</definedName>
    <definedName name="職種">#REF!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5" i="17" l="1"/>
  <c r="H44" i="17"/>
  <c r="C44" i="17"/>
  <c r="P40" i="17"/>
  <c r="C50" i="17" s="1"/>
  <c r="L40" i="17"/>
  <c r="C45" i="17" s="1"/>
  <c r="M45" i="17" s="1"/>
  <c r="H50" i="17" s="1"/>
  <c r="J40" i="17"/>
  <c r="G39" i="17"/>
  <c r="E39" i="17"/>
  <c r="G38" i="17"/>
  <c r="E38" i="17"/>
  <c r="G37" i="17"/>
  <c r="E37" i="17"/>
  <c r="G36" i="17"/>
  <c r="E36" i="17"/>
  <c r="E40" i="17" s="1"/>
  <c r="AW31" i="17"/>
  <c r="AU31" i="17"/>
  <c r="AW30" i="17"/>
  <c r="AU30" i="17"/>
  <c r="AU29" i="17"/>
  <c r="AW29" i="17" s="1"/>
  <c r="AU28" i="17"/>
  <c r="AW28" i="17" s="1"/>
  <c r="AU27" i="17"/>
  <c r="AW27" i="17" s="1"/>
  <c r="AU26" i="17"/>
  <c r="AW26" i="17" s="1"/>
  <c r="AU25" i="17"/>
  <c r="AW25" i="17" s="1"/>
  <c r="AU24" i="17"/>
  <c r="AW24" i="17" s="1"/>
  <c r="AW23" i="17"/>
  <c r="AU23" i="17"/>
  <c r="AW22" i="17"/>
  <c r="AU22" i="17"/>
  <c r="AU21" i="17"/>
  <c r="AW21" i="17" s="1"/>
  <c r="AU20" i="17"/>
  <c r="AW20" i="17" s="1"/>
  <c r="AU19" i="17"/>
  <c r="AW19" i="17" s="1"/>
  <c r="AU18" i="17"/>
  <c r="AW18" i="17" s="1"/>
  <c r="AU17" i="17"/>
  <c r="AW17" i="17" s="1"/>
  <c r="AU16" i="17"/>
  <c r="AW16" i="17" s="1"/>
  <c r="AW15" i="17"/>
  <c r="AU15" i="17"/>
  <c r="B15" i="17"/>
  <c r="B16" i="17" s="1"/>
  <c r="B17" i="17" s="1"/>
  <c r="B18" i="17" s="1"/>
  <c r="B19" i="17" s="1"/>
  <c r="B20" i="17" s="1"/>
  <c r="B21" i="17" s="1"/>
  <c r="B22" i="17" s="1"/>
  <c r="B23" i="17" s="1"/>
  <c r="B24" i="17" s="1"/>
  <c r="B25" i="17" s="1"/>
  <c r="B26" i="17" s="1"/>
  <c r="B27" i="17" s="1"/>
  <c r="B28" i="17" s="1"/>
  <c r="B29" i="17" s="1"/>
  <c r="B30" i="17" s="1"/>
  <c r="B31" i="17" s="1"/>
  <c r="AW14" i="17"/>
  <c r="AU14" i="17"/>
  <c r="AR12" i="17"/>
  <c r="AR13" i="17" s="1"/>
  <c r="AT11" i="17"/>
  <c r="AT12" i="17" s="1"/>
  <c r="AT13" i="17" s="1"/>
  <c r="AS11" i="17"/>
  <c r="AS12" i="17" s="1"/>
  <c r="AS13" i="17" s="1"/>
  <c r="AR11" i="17"/>
  <c r="AU9" i="17"/>
  <c r="X2" i="17"/>
  <c r="AL12" i="17" s="1"/>
  <c r="AL13" i="17" s="1"/>
  <c r="G40" i="17" l="1"/>
  <c r="M50" i="17"/>
  <c r="P11" i="17"/>
  <c r="X11" i="17"/>
  <c r="AF11" i="17"/>
  <c r="AN11" i="17"/>
  <c r="Q12" i="17"/>
  <c r="Q13" i="17" s="1"/>
  <c r="Y12" i="17"/>
  <c r="Y13" i="17" s="1"/>
  <c r="AG12" i="17"/>
  <c r="AG13" i="17" s="1"/>
  <c r="AO12" i="17"/>
  <c r="AO13" i="17" s="1"/>
  <c r="AZ7" i="17"/>
  <c r="V11" i="17"/>
  <c r="AD11" i="17"/>
  <c r="AL11" i="17"/>
  <c r="W12" i="17"/>
  <c r="W13" i="17" s="1"/>
  <c r="AE12" i="17"/>
  <c r="AE13" i="17" s="1"/>
  <c r="AM12" i="17"/>
  <c r="AM13" i="17" s="1"/>
  <c r="W11" i="17"/>
  <c r="AE11" i="17"/>
  <c r="AM11" i="17"/>
  <c r="P12" i="17"/>
  <c r="P13" i="17" s="1"/>
  <c r="X12" i="17"/>
  <c r="X13" i="17" s="1"/>
  <c r="AF12" i="17"/>
  <c r="AF13" i="17" s="1"/>
  <c r="AN12" i="17"/>
  <c r="AN13" i="17" s="1"/>
  <c r="Q11" i="17"/>
  <c r="Y11" i="17"/>
  <c r="AG11" i="17"/>
  <c r="AO11" i="17"/>
  <c r="R12" i="17"/>
  <c r="R13" i="17" s="1"/>
  <c r="Z12" i="17"/>
  <c r="Z13" i="17" s="1"/>
  <c r="AH12" i="17"/>
  <c r="AH13" i="17" s="1"/>
  <c r="AP12" i="17"/>
  <c r="AP13" i="17" s="1"/>
  <c r="R11" i="17"/>
  <c r="Z11" i="17"/>
  <c r="AH11" i="17"/>
  <c r="AP11" i="17"/>
  <c r="S12" i="17"/>
  <c r="S13" i="17" s="1"/>
  <c r="AA12" i="17"/>
  <c r="AA13" i="17" s="1"/>
  <c r="AI12" i="17"/>
  <c r="AI13" i="17" s="1"/>
  <c r="AQ12" i="17"/>
  <c r="AQ13" i="17" s="1"/>
  <c r="S11" i="17"/>
  <c r="AA11" i="17"/>
  <c r="AI11" i="17"/>
  <c r="AQ11" i="17"/>
  <c r="T12" i="17"/>
  <c r="T13" i="17" s="1"/>
  <c r="AB12" i="17"/>
  <c r="AB13" i="17" s="1"/>
  <c r="AJ12" i="17"/>
  <c r="AJ13" i="17" s="1"/>
  <c r="T11" i="17"/>
  <c r="AB11" i="17"/>
  <c r="AJ11" i="17"/>
  <c r="U12" i="17"/>
  <c r="U13" i="17" s="1"/>
  <c r="AC12" i="17"/>
  <c r="AC13" i="17" s="1"/>
  <c r="AK12" i="17"/>
  <c r="AK13" i="17" s="1"/>
  <c r="U11" i="17"/>
  <c r="AC11" i="17"/>
  <c r="AK11" i="17"/>
  <c r="V12" i="17"/>
  <c r="V13" i="17" s="1"/>
  <c r="AD12" i="17"/>
  <c r="AD13" i="17" s="1"/>
  <c r="G36" i="16" l="1"/>
  <c r="H36" i="16" s="1"/>
  <c r="G35" i="16"/>
  <c r="H35" i="16" s="1"/>
  <c r="G34" i="16"/>
  <c r="H34" i="16" s="1"/>
  <c r="I26" i="16"/>
  <c r="I19" i="16"/>
  <c r="H37" i="16" l="1"/>
  <c r="AD42" i="5" l="1"/>
  <c r="AD45" i="5" s="1"/>
  <c r="Z42" i="5"/>
  <c r="Z45" i="5" s="1"/>
  <c r="V42" i="5"/>
  <c r="V45" i="5" s="1"/>
  <c r="R42" i="5"/>
  <c r="R45" i="5" s="1"/>
  <c r="N42" i="5"/>
  <c r="N45" i="5" s="1"/>
  <c r="J42" i="5"/>
  <c r="J45" i="5" s="1"/>
</calcChain>
</file>

<file path=xl/sharedStrings.xml><?xml version="1.0" encoding="utf-8"?>
<sst xmlns="http://schemas.openxmlformats.org/spreadsheetml/2006/main" count="666" uniqueCount="515">
  <si>
    <t>（　居 宅 介 護 支 援　）</t>
    <rPh sb="2" eb="3">
      <t>イ</t>
    </rPh>
    <rPh sb="4" eb="5">
      <t>タク</t>
    </rPh>
    <rPh sb="6" eb="7">
      <t>スケ</t>
    </rPh>
    <rPh sb="8" eb="9">
      <t>マモル</t>
    </rPh>
    <rPh sb="10" eb="11">
      <t>シ</t>
    </rPh>
    <rPh sb="12" eb="13">
      <t>エン</t>
    </rPh>
    <phoneticPr fontId="3"/>
  </si>
  <si>
    <t>事　業　所</t>
    <rPh sb="0" eb="1">
      <t>コト</t>
    </rPh>
    <rPh sb="2" eb="3">
      <t>ギョウ</t>
    </rPh>
    <rPh sb="4" eb="5">
      <t>ショ</t>
    </rPh>
    <phoneticPr fontId="3"/>
  </si>
  <si>
    <t>介護保険事業所番号</t>
    <rPh sb="0" eb="2">
      <t>カイゴ</t>
    </rPh>
    <rPh sb="2" eb="4">
      <t>ホケン</t>
    </rPh>
    <rPh sb="4" eb="7">
      <t>ジギョウショ</t>
    </rPh>
    <rPh sb="7" eb="9">
      <t>バンゴウ</t>
    </rPh>
    <phoneticPr fontId="3"/>
  </si>
  <si>
    <t>フリガナ</t>
    <phoneticPr fontId="3"/>
  </si>
  <si>
    <t>　</t>
    <phoneticPr fontId="3"/>
  </si>
  <si>
    <t>名　　称</t>
    <rPh sb="0" eb="1">
      <t>ナ</t>
    </rPh>
    <rPh sb="3" eb="4">
      <t>ショウ</t>
    </rPh>
    <phoneticPr fontId="3"/>
  </si>
  <si>
    <t>住　　所</t>
    <rPh sb="0" eb="1">
      <t>ジュウ</t>
    </rPh>
    <rPh sb="3" eb="4">
      <t>ショ</t>
    </rPh>
    <phoneticPr fontId="3"/>
  </si>
  <si>
    <t>（</t>
    <phoneticPr fontId="3"/>
  </si>
  <si>
    <t>〒</t>
    <phoneticPr fontId="3"/>
  </si>
  <si>
    <t>ｰ</t>
    <phoneticPr fontId="3"/>
  </si>
  <si>
    <t>）</t>
    <phoneticPr fontId="3"/>
  </si>
  <si>
    <t>連　絡　先</t>
    <rPh sb="0" eb="1">
      <t>レン</t>
    </rPh>
    <rPh sb="2" eb="3">
      <t>ラク</t>
    </rPh>
    <rPh sb="4" eb="5">
      <t>サキ</t>
    </rPh>
    <phoneticPr fontId="3"/>
  </si>
  <si>
    <t>電話番号</t>
    <rPh sb="0" eb="2">
      <t>デンワ</t>
    </rPh>
    <rPh sb="2" eb="4">
      <t>バンゴウ</t>
    </rPh>
    <phoneticPr fontId="3"/>
  </si>
  <si>
    <t>ＦＡＸ番号</t>
    <rPh sb="3" eb="5">
      <t>バンゴウ</t>
    </rPh>
    <phoneticPr fontId="3"/>
  </si>
  <si>
    <t>E-mail</t>
    <phoneticPr fontId="3"/>
  </si>
  <si>
    <t>作成年月日</t>
    <rPh sb="0" eb="2">
      <t>サクセイ</t>
    </rPh>
    <rPh sb="2" eb="5">
      <t>ネンガッピ</t>
    </rPh>
    <phoneticPr fontId="3"/>
  </si>
  <si>
    <t>年</t>
    <rPh sb="0" eb="1">
      <t>ネン</t>
    </rPh>
    <phoneticPr fontId="3"/>
  </si>
  <si>
    <t>月</t>
    <rPh sb="0" eb="1">
      <t>ツキ</t>
    </rPh>
    <phoneticPr fontId="3"/>
  </si>
  <si>
    <t>日</t>
    <rPh sb="0" eb="1">
      <t>ニチ</t>
    </rPh>
    <phoneticPr fontId="3"/>
  </si>
  <si>
    <t>作成者氏名</t>
    <rPh sb="0" eb="1">
      <t>サク</t>
    </rPh>
    <rPh sb="1" eb="2">
      <t>シゲル</t>
    </rPh>
    <rPh sb="2" eb="3">
      <t>シャ</t>
    </rPh>
    <rPh sb="3" eb="5">
      <t>シメイ</t>
    </rPh>
    <phoneticPr fontId="3"/>
  </si>
  <si>
    <t>※原則、管理者が作成してください。</t>
    <rPh sb="1" eb="3">
      <t>ゲンソク</t>
    </rPh>
    <rPh sb="4" eb="7">
      <t>カンリシャ</t>
    </rPh>
    <rPh sb="8" eb="10">
      <t>サクセイ</t>
    </rPh>
    <phoneticPr fontId="3"/>
  </si>
  <si>
    <t>　人員基準、設備基準、運営基準などの基準は、適正なサービスを提供するという目的を達成するために必要となる基準です。この基準を満たせない場合には、介護保険サービス事業者等の指定や更新が受けられなくなる場合があります。指定権者は、この基準に違反していることが明らかな場合に基準を遵守するよう勧告を行い、この勧告に従わない場合には事業所名等を公表し、勧告に従うよう命令することになります。命令に従わない場合には、指定を取り消しすることがあります。</t>
    <rPh sb="1" eb="3">
      <t>ジンイン</t>
    </rPh>
    <rPh sb="3" eb="5">
      <t>キジュン</t>
    </rPh>
    <rPh sb="6" eb="8">
      <t>セツビ</t>
    </rPh>
    <rPh sb="8" eb="10">
      <t>キジュン</t>
    </rPh>
    <rPh sb="11" eb="13">
      <t>ウンエイ</t>
    </rPh>
    <rPh sb="13" eb="15">
      <t>キジュン</t>
    </rPh>
    <rPh sb="18" eb="20">
      <t>キジュン</t>
    </rPh>
    <rPh sb="22" eb="24">
      <t>テキセイ</t>
    </rPh>
    <rPh sb="30" eb="32">
      <t>テイキョウ</t>
    </rPh>
    <rPh sb="37" eb="39">
      <t>モクテキ</t>
    </rPh>
    <rPh sb="40" eb="42">
      <t>タッセイ</t>
    </rPh>
    <rPh sb="47" eb="49">
      <t>ヒツヨウ</t>
    </rPh>
    <rPh sb="52" eb="54">
      <t>キジュン</t>
    </rPh>
    <rPh sb="59" eb="61">
      <t>キジュン</t>
    </rPh>
    <rPh sb="62" eb="63">
      <t>ミ</t>
    </rPh>
    <rPh sb="67" eb="69">
      <t>バアイ</t>
    </rPh>
    <rPh sb="72" eb="74">
      <t>カイゴ</t>
    </rPh>
    <rPh sb="74" eb="76">
      <t>ホケン</t>
    </rPh>
    <rPh sb="80" eb="83">
      <t>ジギョウシャ</t>
    </rPh>
    <rPh sb="83" eb="84">
      <t>トウ</t>
    </rPh>
    <rPh sb="85" eb="87">
      <t>シテイ</t>
    </rPh>
    <rPh sb="88" eb="90">
      <t>コウシン</t>
    </rPh>
    <rPh sb="91" eb="92">
      <t>ウ</t>
    </rPh>
    <rPh sb="99" eb="101">
      <t>バアイ</t>
    </rPh>
    <rPh sb="107" eb="109">
      <t>シテイ</t>
    </rPh>
    <rPh sb="109" eb="110">
      <t>ケン</t>
    </rPh>
    <rPh sb="110" eb="111">
      <t>シャ</t>
    </rPh>
    <rPh sb="115" eb="117">
      <t>キジュン</t>
    </rPh>
    <rPh sb="118" eb="120">
      <t>イハン</t>
    </rPh>
    <rPh sb="127" eb="128">
      <t>アキ</t>
    </rPh>
    <rPh sb="131" eb="133">
      <t>バアイ</t>
    </rPh>
    <rPh sb="134" eb="136">
      <t>キジュン</t>
    </rPh>
    <rPh sb="137" eb="139">
      <t>ジュンシュ</t>
    </rPh>
    <rPh sb="143" eb="145">
      <t>カンコク</t>
    </rPh>
    <rPh sb="146" eb="147">
      <t>オコナ</t>
    </rPh>
    <rPh sb="151" eb="153">
      <t>カンコク</t>
    </rPh>
    <rPh sb="154" eb="155">
      <t>シタガ</t>
    </rPh>
    <rPh sb="158" eb="160">
      <t>バアイ</t>
    </rPh>
    <rPh sb="162" eb="165">
      <t>ジギョウショ</t>
    </rPh>
    <rPh sb="165" eb="166">
      <t>ナ</t>
    </rPh>
    <rPh sb="166" eb="167">
      <t>トウ</t>
    </rPh>
    <rPh sb="168" eb="170">
      <t>コウヒョウ</t>
    </rPh>
    <rPh sb="172" eb="174">
      <t>カンコク</t>
    </rPh>
    <rPh sb="175" eb="176">
      <t>シタガ</t>
    </rPh>
    <rPh sb="179" eb="181">
      <t>メイレイ</t>
    </rPh>
    <rPh sb="191" eb="193">
      <t>メイレイ</t>
    </rPh>
    <rPh sb="194" eb="195">
      <t>シタガ</t>
    </rPh>
    <rPh sb="198" eb="200">
      <t>バアイ</t>
    </rPh>
    <rPh sb="203" eb="205">
      <t>シテイ</t>
    </rPh>
    <rPh sb="206" eb="207">
      <t>ト</t>
    </rPh>
    <rPh sb="208" eb="209">
      <t>ケ</t>
    </rPh>
    <phoneticPr fontId="3"/>
  </si>
  <si>
    <t>　このチェックシートは定期的に事業所で点検し、出来ていない基準については必ず対応し適正なサービス提供ができるよう対応してください。</t>
    <rPh sb="11" eb="14">
      <t>テイキテキ</t>
    </rPh>
    <rPh sb="15" eb="18">
      <t>ジギョウショ</t>
    </rPh>
    <rPh sb="19" eb="21">
      <t>テンケン</t>
    </rPh>
    <rPh sb="23" eb="25">
      <t>デキ</t>
    </rPh>
    <rPh sb="29" eb="31">
      <t>キジュン</t>
    </rPh>
    <rPh sb="36" eb="37">
      <t>カナラ</t>
    </rPh>
    <rPh sb="38" eb="40">
      <t>タイオウ</t>
    </rPh>
    <rPh sb="41" eb="43">
      <t>テキセイ</t>
    </rPh>
    <rPh sb="48" eb="50">
      <t>テイキョウ</t>
    </rPh>
    <rPh sb="56" eb="58">
      <t>タイオウ</t>
    </rPh>
    <phoneticPr fontId="3"/>
  </si>
  <si>
    <t>Ⅰ</t>
    <phoneticPr fontId="3"/>
  </si>
  <si>
    <t>人員に関する基準</t>
    <rPh sb="0" eb="2">
      <t>ジンイン</t>
    </rPh>
    <rPh sb="3" eb="4">
      <t>カン</t>
    </rPh>
    <rPh sb="6" eb="8">
      <t>キジュン</t>
    </rPh>
    <phoneticPr fontId="3"/>
  </si>
  <si>
    <t>１　管理者について</t>
    <rPh sb="2" eb="5">
      <t>カンリシャ</t>
    </rPh>
    <phoneticPr fontId="3"/>
  </si>
  <si>
    <t>管理者の氏名等を記入してください。</t>
    <rPh sb="0" eb="2">
      <t>カンリ</t>
    </rPh>
    <rPh sb="2" eb="3">
      <t>シャ</t>
    </rPh>
    <rPh sb="4" eb="6">
      <t>シメイ</t>
    </rPh>
    <rPh sb="6" eb="7">
      <t>トウ</t>
    </rPh>
    <rPh sb="8" eb="10">
      <t>キニュウ</t>
    </rPh>
    <phoneticPr fontId="3"/>
  </si>
  <si>
    <t xml:space="preserve"> 氏　名</t>
    <rPh sb="1" eb="2">
      <t>シ</t>
    </rPh>
    <rPh sb="3" eb="4">
      <t>メイ</t>
    </rPh>
    <phoneticPr fontId="3"/>
  </si>
  <si>
    <t>介護支援専門員登録番号</t>
    <rPh sb="0" eb="2">
      <t>カイゴ</t>
    </rPh>
    <rPh sb="2" eb="4">
      <t>シエン</t>
    </rPh>
    <rPh sb="4" eb="7">
      <t>センモンイン</t>
    </rPh>
    <rPh sb="7" eb="9">
      <t>トウロク</t>
    </rPh>
    <rPh sb="9" eb="11">
      <t>バンゴウ</t>
    </rPh>
    <phoneticPr fontId="3"/>
  </si>
  <si>
    <t xml:space="preserve"> 勤務形態（該当するものに☑印）</t>
    <rPh sb="1" eb="3">
      <t>キンム</t>
    </rPh>
    <rPh sb="3" eb="5">
      <t>ケイタイ</t>
    </rPh>
    <rPh sb="6" eb="8">
      <t>ガイトウ</t>
    </rPh>
    <rPh sb="14" eb="15">
      <t>シルシ</t>
    </rPh>
    <phoneticPr fontId="3"/>
  </si>
  <si>
    <t>　□：常勤専従　　　　□：常勤兼務</t>
    <rPh sb="3" eb="5">
      <t>ジョウキン</t>
    </rPh>
    <rPh sb="5" eb="7">
      <t>センジュウ</t>
    </rPh>
    <rPh sb="13" eb="15">
      <t>ジョウキン</t>
    </rPh>
    <rPh sb="15" eb="17">
      <t>ケンム</t>
    </rPh>
    <phoneticPr fontId="3"/>
  </si>
  <si>
    <t xml:space="preserve"> 事業所内で兼務する職種</t>
    <rPh sb="1" eb="4">
      <t>ジギョウショ</t>
    </rPh>
    <rPh sb="4" eb="5">
      <t>ナイ</t>
    </rPh>
    <rPh sb="6" eb="8">
      <t>ケンム</t>
    </rPh>
    <rPh sb="10" eb="12">
      <t>ショクシュ</t>
    </rPh>
    <phoneticPr fontId="3"/>
  </si>
  <si>
    <t>　</t>
    <phoneticPr fontId="3"/>
  </si>
  <si>
    <t xml:space="preserve"> 同一敷地内で兼務する他の事業所名、職種及び１週あたりの時間数</t>
    <rPh sb="1" eb="3">
      <t>ドウイツ</t>
    </rPh>
    <rPh sb="3" eb="6">
      <t>シキチナイ</t>
    </rPh>
    <rPh sb="7" eb="9">
      <t>ケンム</t>
    </rPh>
    <rPh sb="11" eb="12">
      <t>タ</t>
    </rPh>
    <rPh sb="13" eb="16">
      <t>ジギョウショ</t>
    </rPh>
    <rPh sb="16" eb="17">
      <t>ナ</t>
    </rPh>
    <rPh sb="18" eb="20">
      <t>ショクシュ</t>
    </rPh>
    <rPh sb="20" eb="21">
      <t>オヨ</t>
    </rPh>
    <rPh sb="23" eb="24">
      <t>シュウ</t>
    </rPh>
    <rPh sb="28" eb="31">
      <t>ジカンスウ</t>
    </rPh>
    <phoneticPr fontId="3"/>
  </si>
  <si>
    <t>事業所名</t>
    <rPh sb="0" eb="3">
      <t>ジギョウショ</t>
    </rPh>
    <rPh sb="3" eb="4">
      <t>ナ</t>
    </rPh>
    <phoneticPr fontId="3"/>
  </si>
  <si>
    <t>　</t>
    <phoneticPr fontId="3"/>
  </si>
  <si>
    <t>1週あたりの時間数</t>
    <rPh sb="1" eb="2">
      <t>シュウ</t>
    </rPh>
    <rPh sb="6" eb="9">
      <t>ジカンスウ</t>
    </rPh>
    <phoneticPr fontId="3"/>
  </si>
  <si>
    <t>時間</t>
    <rPh sb="0" eb="2">
      <t>ジカン</t>
    </rPh>
    <phoneticPr fontId="3"/>
  </si>
  <si>
    <t>※管理者は常勤であり、原則として専ら当該居宅介護支援事業所の管理者の職務に従事する者でなければいけません。</t>
    <rPh sb="1" eb="4">
      <t>カンリシャ</t>
    </rPh>
    <rPh sb="5" eb="7">
      <t>ジョウキン</t>
    </rPh>
    <rPh sb="11" eb="13">
      <t>ゲンソク</t>
    </rPh>
    <rPh sb="16" eb="17">
      <t>モッパ</t>
    </rPh>
    <rPh sb="18" eb="20">
      <t>トウガイ</t>
    </rPh>
    <rPh sb="20" eb="22">
      <t>キョタク</t>
    </rPh>
    <rPh sb="22" eb="24">
      <t>カイゴ</t>
    </rPh>
    <rPh sb="24" eb="26">
      <t>シエン</t>
    </rPh>
    <rPh sb="26" eb="29">
      <t>ジギョウショ</t>
    </rPh>
    <rPh sb="30" eb="33">
      <t>カンリシャ</t>
    </rPh>
    <rPh sb="34" eb="36">
      <t>ショクム</t>
    </rPh>
    <rPh sb="37" eb="39">
      <t>ジュウジ</t>
    </rPh>
    <rPh sb="41" eb="42">
      <t>モノ</t>
    </rPh>
    <phoneticPr fontId="3"/>
  </si>
  <si>
    <t>※管理者が他の職務を兼ねることができるのは次のいずれかで、かつ、管理者としての業務に支障のないことが前提です。</t>
    <rPh sb="1" eb="4">
      <t>カンリシャ</t>
    </rPh>
    <rPh sb="5" eb="6">
      <t>ホカ</t>
    </rPh>
    <rPh sb="7" eb="9">
      <t>ショクム</t>
    </rPh>
    <rPh sb="10" eb="11">
      <t>カ</t>
    </rPh>
    <rPh sb="21" eb="22">
      <t>ツギ</t>
    </rPh>
    <rPh sb="32" eb="35">
      <t>カンリシャ</t>
    </rPh>
    <rPh sb="39" eb="41">
      <t>ギョウム</t>
    </rPh>
    <rPh sb="42" eb="44">
      <t>シショウ</t>
    </rPh>
    <rPh sb="50" eb="52">
      <t>ゼンテイ</t>
    </rPh>
    <phoneticPr fontId="3"/>
  </si>
  <si>
    <t>○×を記入</t>
    <rPh sb="3" eb="5">
      <t>キニュウ</t>
    </rPh>
    <phoneticPr fontId="3"/>
  </si>
  <si>
    <t>２　管理者の責務について</t>
    <rPh sb="2" eb="5">
      <t>カンリシャ</t>
    </rPh>
    <rPh sb="6" eb="8">
      <t>セキム</t>
    </rPh>
    <phoneticPr fontId="3"/>
  </si>
  <si>
    <t>↓</t>
    <phoneticPr fontId="3"/>
  </si>
  <si>
    <t>　管理者は、介護支援専門員その他の従業者の管理、指定居宅介護支援の利用の申込みに係る調整、業務の実施状況の把握その他の管理を一元的に行っていますか？</t>
    <phoneticPr fontId="3"/>
  </si>
  <si>
    <t>　管理者は、当該指定居宅介護支援事業所の介護支援専門員その他の従業者に運営基準を遵守させるための必要な指揮命令を行っていますか？</t>
    <rPh sb="1" eb="4">
      <t>カンリシャ</t>
    </rPh>
    <rPh sb="6" eb="8">
      <t>トウガイ</t>
    </rPh>
    <rPh sb="8" eb="10">
      <t>シテイ</t>
    </rPh>
    <rPh sb="10" eb="12">
      <t>キョタク</t>
    </rPh>
    <rPh sb="12" eb="14">
      <t>カイゴ</t>
    </rPh>
    <rPh sb="14" eb="16">
      <t>シエン</t>
    </rPh>
    <rPh sb="16" eb="19">
      <t>ジギョウショ</t>
    </rPh>
    <rPh sb="20" eb="22">
      <t>カイゴ</t>
    </rPh>
    <rPh sb="22" eb="24">
      <t>シエン</t>
    </rPh>
    <rPh sb="24" eb="27">
      <t>センモンイン</t>
    </rPh>
    <rPh sb="29" eb="30">
      <t>タ</t>
    </rPh>
    <phoneticPr fontId="3"/>
  </si>
  <si>
    <t>３　管理者による従業員の管理について</t>
    <rPh sb="2" eb="5">
      <t>カンリシャ</t>
    </rPh>
    <rPh sb="8" eb="11">
      <t>ジュウギョウイン</t>
    </rPh>
    <rPh sb="12" eb="14">
      <t>カンリ</t>
    </rPh>
    <phoneticPr fontId="3"/>
  </si>
  <si>
    <t>　管理者を含む従業者全員について、雇用の際に介護支援専門員の資格を確認するとともに、介護支援専門員証等の写しを事業所に保管していますか？</t>
    <rPh sb="17" eb="19">
      <t>コヨウ</t>
    </rPh>
    <rPh sb="20" eb="21">
      <t>サイ</t>
    </rPh>
    <rPh sb="22" eb="24">
      <t>カイゴ</t>
    </rPh>
    <rPh sb="24" eb="26">
      <t>シエン</t>
    </rPh>
    <rPh sb="26" eb="29">
      <t>センモンイン</t>
    </rPh>
    <rPh sb="30" eb="32">
      <t>シカク</t>
    </rPh>
    <rPh sb="33" eb="35">
      <t>カクニン</t>
    </rPh>
    <rPh sb="42" eb="44">
      <t>カイゴ</t>
    </rPh>
    <rPh sb="44" eb="46">
      <t>シエン</t>
    </rPh>
    <rPh sb="46" eb="49">
      <t>センモンイン</t>
    </rPh>
    <rPh sb="49" eb="50">
      <t>アカシ</t>
    </rPh>
    <rPh sb="50" eb="51">
      <t>トウ</t>
    </rPh>
    <rPh sb="52" eb="53">
      <t>ウツ</t>
    </rPh>
    <rPh sb="55" eb="58">
      <t>ジギョウショ</t>
    </rPh>
    <rPh sb="59" eb="61">
      <t>ホカン</t>
    </rPh>
    <phoneticPr fontId="3"/>
  </si>
  <si>
    <t>　管理者を含む従業者全員について、タイムカード等により、勤務実績がわかるようにしていますか？</t>
    <rPh sb="1" eb="4">
      <t>カンリシャ</t>
    </rPh>
    <rPh sb="5" eb="6">
      <t>フク</t>
    </rPh>
    <rPh sb="7" eb="10">
      <t>ジュウギョウシャ</t>
    </rPh>
    <rPh sb="10" eb="12">
      <t>ゼンイン</t>
    </rPh>
    <rPh sb="23" eb="24">
      <t>トウ</t>
    </rPh>
    <rPh sb="28" eb="30">
      <t>キンム</t>
    </rPh>
    <rPh sb="30" eb="32">
      <t>ジッセキ</t>
    </rPh>
    <phoneticPr fontId="3"/>
  </si>
  <si>
    <t>　管理者を含む従業者全員について、介護支援専門員証により、有効期間の満了日を確認していますか？</t>
    <rPh sb="17" eb="19">
      <t>カイゴ</t>
    </rPh>
    <rPh sb="19" eb="21">
      <t>シエン</t>
    </rPh>
    <rPh sb="21" eb="24">
      <t>センモンイン</t>
    </rPh>
    <rPh sb="24" eb="25">
      <t>ショウ</t>
    </rPh>
    <rPh sb="29" eb="31">
      <t>ユウコウ</t>
    </rPh>
    <rPh sb="31" eb="33">
      <t>キカン</t>
    </rPh>
    <rPh sb="34" eb="36">
      <t>マンリョウ</t>
    </rPh>
    <rPh sb="36" eb="37">
      <t>ビ</t>
    </rPh>
    <rPh sb="38" eb="40">
      <t>カクニン</t>
    </rPh>
    <phoneticPr fontId="3"/>
  </si>
  <si>
    <t>４　介護支援専門員の配置状況について</t>
    <rPh sb="2" eb="4">
      <t>カイゴ</t>
    </rPh>
    <rPh sb="4" eb="6">
      <t>シエン</t>
    </rPh>
    <rPh sb="6" eb="9">
      <t>センモンイン</t>
    </rPh>
    <rPh sb="10" eb="12">
      <t>ハイチ</t>
    </rPh>
    <rPh sb="12" eb="14">
      <t>ジョウキョウ</t>
    </rPh>
    <phoneticPr fontId="3"/>
  </si>
  <si>
    <t>常勤専従</t>
    <rPh sb="0" eb="2">
      <t>ジョウキン</t>
    </rPh>
    <rPh sb="2" eb="4">
      <t>センジュウ</t>
    </rPh>
    <phoneticPr fontId="3"/>
  </si>
  <si>
    <t>常勤兼務</t>
    <rPh sb="0" eb="2">
      <t>ジョウキン</t>
    </rPh>
    <rPh sb="2" eb="4">
      <t>ケンム</t>
    </rPh>
    <phoneticPr fontId="3"/>
  </si>
  <si>
    <t>常勤の計</t>
    <rPh sb="0" eb="2">
      <t>ジョウキン</t>
    </rPh>
    <rPh sb="3" eb="4">
      <t>ケイ</t>
    </rPh>
    <phoneticPr fontId="3"/>
  </si>
  <si>
    <t>非常勤専従</t>
    <rPh sb="0" eb="3">
      <t>ヒジョウキン</t>
    </rPh>
    <rPh sb="3" eb="5">
      <t>センジュウ</t>
    </rPh>
    <phoneticPr fontId="3"/>
  </si>
  <si>
    <t>非常勤兼務</t>
    <rPh sb="0" eb="3">
      <t>ヒジョウキン</t>
    </rPh>
    <rPh sb="3" eb="5">
      <t>ケンム</t>
    </rPh>
    <phoneticPr fontId="3"/>
  </si>
  <si>
    <t>常勤・非常勤の計</t>
    <rPh sb="0" eb="2">
      <t>ジョウキン</t>
    </rPh>
    <rPh sb="3" eb="6">
      <t>ヒジョウキン</t>
    </rPh>
    <rPh sb="7" eb="8">
      <t>ケイ</t>
    </rPh>
    <phoneticPr fontId="3"/>
  </si>
  <si>
    <t>※基準上、常勤の介護支援専門員を１以上配置する必要があります。</t>
    <rPh sb="1" eb="3">
      <t>キジュン</t>
    </rPh>
    <rPh sb="3" eb="4">
      <t>ジョウ</t>
    </rPh>
    <rPh sb="5" eb="7">
      <t>ジョウキン</t>
    </rPh>
    <rPh sb="8" eb="10">
      <t>カイゴ</t>
    </rPh>
    <rPh sb="10" eb="12">
      <t>シエン</t>
    </rPh>
    <rPh sb="12" eb="15">
      <t>センモンイン</t>
    </rPh>
    <rPh sb="17" eb="19">
      <t>イジョウ</t>
    </rPh>
    <rPh sb="19" eb="21">
      <t>ハイチ</t>
    </rPh>
    <rPh sb="23" eb="25">
      <t>ヒツヨウ</t>
    </rPh>
    <phoneticPr fontId="3"/>
  </si>
  <si>
    <t>　常勤の計の欄が０の場合は基準違反です。早急に常勤の介護支援専門員を配置してください。</t>
    <rPh sb="1" eb="3">
      <t>ジョウキン</t>
    </rPh>
    <rPh sb="4" eb="5">
      <t>ケイ</t>
    </rPh>
    <rPh sb="6" eb="7">
      <t>ラン</t>
    </rPh>
    <rPh sb="10" eb="12">
      <t>バアイ</t>
    </rPh>
    <rPh sb="13" eb="15">
      <t>キジュン</t>
    </rPh>
    <rPh sb="15" eb="17">
      <t>イハン</t>
    </rPh>
    <rPh sb="20" eb="22">
      <t>ソウキュウ</t>
    </rPh>
    <rPh sb="23" eb="25">
      <t>ジョウキン</t>
    </rPh>
    <rPh sb="26" eb="28">
      <t>カイゴ</t>
    </rPh>
    <rPh sb="28" eb="30">
      <t>シエン</t>
    </rPh>
    <rPh sb="30" eb="33">
      <t>センモンイン</t>
    </rPh>
    <rPh sb="34" eb="36">
      <t>ハイチ</t>
    </rPh>
    <phoneticPr fontId="3"/>
  </si>
  <si>
    <t>５　担当件数と標準取扱件数について</t>
    <rPh sb="2" eb="4">
      <t>タントウ</t>
    </rPh>
    <rPh sb="4" eb="6">
      <t>ケンスウ</t>
    </rPh>
    <rPh sb="7" eb="9">
      <t>ヒョウジュン</t>
    </rPh>
    <rPh sb="9" eb="11">
      <t>トリアツカイ</t>
    </rPh>
    <rPh sb="11" eb="13">
      <t>ケンスウ</t>
    </rPh>
    <phoneticPr fontId="3"/>
  </si>
  <si>
    <t>　（※常勤換算方法は、別紙「勤務形態一覧表」を作成し、確認してください。）</t>
    <rPh sb="3" eb="5">
      <t>ジョウキン</t>
    </rPh>
    <rPh sb="5" eb="7">
      <t>カンサン</t>
    </rPh>
    <rPh sb="7" eb="9">
      <t>ホウホウ</t>
    </rPh>
    <rPh sb="11" eb="13">
      <t>ベッシ</t>
    </rPh>
    <rPh sb="14" eb="16">
      <t>キンム</t>
    </rPh>
    <rPh sb="16" eb="18">
      <t>ケイタイ</t>
    </rPh>
    <rPh sb="18" eb="20">
      <t>イチラン</t>
    </rPh>
    <rPh sb="20" eb="21">
      <t>ヒョウ</t>
    </rPh>
    <rPh sb="23" eb="25">
      <t>サクセイ</t>
    </rPh>
    <rPh sb="27" eb="29">
      <t>カクニン</t>
    </rPh>
    <phoneticPr fontId="3"/>
  </si>
  <si>
    <t>常勤換算後の員数（a）</t>
    <rPh sb="0" eb="2">
      <t>ジョウキン</t>
    </rPh>
    <rPh sb="2" eb="4">
      <t>カンサン</t>
    </rPh>
    <rPh sb="4" eb="5">
      <t>ゴ</t>
    </rPh>
    <rPh sb="6" eb="8">
      <t>インスウ</t>
    </rPh>
    <phoneticPr fontId="3"/>
  </si>
  <si>
    <t>要介護利用者数（b）</t>
    <rPh sb="0" eb="1">
      <t>ヨウ</t>
    </rPh>
    <rPh sb="1" eb="3">
      <t>カイゴ</t>
    </rPh>
    <rPh sb="3" eb="6">
      <t>リヨウシャ</t>
    </rPh>
    <rPh sb="6" eb="7">
      <t>スウ</t>
    </rPh>
    <phoneticPr fontId="3"/>
  </si>
  <si>
    <t>担当件数
（b）÷（a）</t>
    <rPh sb="0" eb="2">
      <t>タントウ</t>
    </rPh>
    <rPh sb="2" eb="4">
      <t>ケンスウ</t>
    </rPh>
    <phoneticPr fontId="3"/>
  </si>
  <si>
    <t>要支援者</t>
    <rPh sb="0" eb="1">
      <t>ヨウ</t>
    </rPh>
    <rPh sb="1" eb="4">
      <t>シエンシャ</t>
    </rPh>
    <phoneticPr fontId="3"/>
  </si>
  <si>
    <t>事業対象者</t>
    <rPh sb="0" eb="2">
      <t>ジギョウ</t>
    </rPh>
    <rPh sb="2" eb="4">
      <t>タイショウ</t>
    </rPh>
    <rPh sb="4" eb="5">
      <t>シャ</t>
    </rPh>
    <phoneticPr fontId="3"/>
  </si>
  <si>
    <t>職　　種</t>
    <rPh sb="0" eb="1">
      <t>ショク</t>
    </rPh>
    <rPh sb="3" eb="4">
      <t>タネ</t>
    </rPh>
    <phoneticPr fontId="3"/>
  </si>
  <si>
    <t>Ⅱ</t>
    <phoneticPr fontId="3"/>
  </si>
  <si>
    <t>運営に関する基準</t>
    <rPh sb="0" eb="2">
      <t>ウンエイ</t>
    </rPh>
    <rPh sb="3" eb="4">
      <t>カン</t>
    </rPh>
    <rPh sb="6" eb="8">
      <t>キジュン</t>
    </rPh>
    <phoneticPr fontId="3"/>
  </si>
  <si>
    <t xml:space="preserve"> </t>
    <phoneticPr fontId="3"/>
  </si>
  <si>
    <t>１　内容及び手続きの説明及び同意</t>
    <rPh sb="2" eb="4">
      <t>ナイヨウ</t>
    </rPh>
    <rPh sb="4" eb="5">
      <t>オヨ</t>
    </rPh>
    <rPh sb="6" eb="8">
      <t>テツヅ</t>
    </rPh>
    <rPh sb="10" eb="12">
      <t>セツメイ</t>
    </rPh>
    <rPh sb="12" eb="13">
      <t>オヨ</t>
    </rPh>
    <rPh sb="14" eb="16">
      <t>ドウイ</t>
    </rPh>
    <phoneticPr fontId="3"/>
  </si>
  <si>
    <t>２　提供拒否の禁止</t>
    <rPh sb="2" eb="4">
      <t>テイキョウ</t>
    </rPh>
    <rPh sb="4" eb="6">
      <t>キョヒ</t>
    </rPh>
    <rPh sb="7" eb="9">
      <t>キンシ</t>
    </rPh>
    <phoneticPr fontId="3"/>
  </si>
  <si>
    <t>３　サービス提供困難時の対応</t>
    <rPh sb="6" eb="8">
      <t>テイキョウ</t>
    </rPh>
    <rPh sb="8" eb="10">
      <t>コンナン</t>
    </rPh>
    <rPh sb="10" eb="11">
      <t>トキ</t>
    </rPh>
    <rPh sb="12" eb="14">
      <t>タイオウ</t>
    </rPh>
    <phoneticPr fontId="3"/>
  </si>
  <si>
    <t>４　受給資格等の確認</t>
    <rPh sb="2" eb="4">
      <t>ジュキュウ</t>
    </rPh>
    <rPh sb="4" eb="6">
      <t>シカク</t>
    </rPh>
    <rPh sb="6" eb="7">
      <t>トウ</t>
    </rPh>
    <rPh sb="8" eb="10">
      <t>カクニン</t>
    </rPh>
    <phoneticPr fontId="3"/>
  </si>
  <si>
    <t>５　要介護認定の申請に係る援助</t>
    <rPh sb="2" eb="3">
      <t>ヨウ</t>
    </rPh>
    <rPh sb="3" eb="5">
      <t>カイゴ</t>
    </rPh>
    <rPh sb="5" eb="7">
      <t>ニンテイ</t>
    </rPh>
    <rPh sb="8" eb="10">
      <t>シンセイ</t>
    </rPh>
    <rPh sb="11" eb="12">
      <t>カカ</t>
    </rPh>
    <rPh sb="13" eb="15">
      <t>エンジョ</t>
    </rPh>
    <phoneticPr fontId="3"/>
  </si>
  <si>
    <t>６　身分を証する書類の携行</t>
    <rPh sb="2" eb="4">
      <t>ミブン</t>
    </rPh>
    <rPh sb="5" eb="6">
      <t>ショウ</t>
    </rPh>
    <rPh sb="8" eb="10">
      <t>ショルイ</t>
    </rPh>
    <rPh sb="11" eb="13">
      <t>ケイコウ</t>
    </rPh>
    <phoneticPr fontId="3"/>
  </si>
  <si>
    <t>７　利用料等の受領</t>
    <rPh sb="2" eb="5">
      <t>リヨウリョウ</t>
    </rPh>
    <rPh sb="5" eb="6">
      <t>トウ</t>
    </rPh>
    <rPh sb="7" eb="9">
      <t>ジュリョウ</t>
    </rPh>
    <phoneticPr fontId="3"/>
  </si>
  <si>
    <t>８　保険給付の請求のための証明書の交付</t>
    <rPh sb="2" eb="4">
      <t>ホケン</t>
    </rPh>
    <rPh sb="4" eb="6">
      <t>キュウフ</t>
    </rPh>
    <rPh sb="7" eb="9">
      <t>セイキュウ</t>
    </rPh>
    <rPh sb="13" eb="16">
      <t>ショウメイショ</t>
    </rPh>
    <rPh sb="17" eb="19">
      <t>コウフ</t>
    </rPh>
    <phoneticPr fontId="3"/>
  </si>
  <si>
    <t>９　指定介護予防支援の業務の委託</t>
    <rPh sb="2" eb="4">
      <t>シテイ</t>
    </rPh>
    <rPh sb="4" eb="6">
      <t>カイゴ</t>
    </rPh>
    <rPh sb="6" eb="8">
      <t>ヨボウ</t>
    </rPh>
    <rPh sb="8" eb="10">
      <t>シエン</t>
    </rPh>
    <rPh sb="11" eb="13">
      <t>ギョウム</t>
    </rPh>
    <rPh sb="14" eb="16">
      <t>イタク</t>
    </rPh>
    <phoneticPr fontId="3"/>
  </si>
  <si>
    <t>※指定介護予防支援の業務を委託した場合には、地域包括支援センターが、国民健康保険団体連合会に対して「代理受領委任状」を提出する必要があります（提出先は各市町村）。新規に委託を行うときは、「指定介護予防支援・介護予防ケアマネジメントの一部委託　（変更）に係る届出書」に「代理受領委任状」を添えて提出しますので、当該書類の作成にご協力をお願いします。</t>
    <rPh sb="1" eb="3">
      <t>シテイ</t>
    </rPh>
    <rPh sb="3" eb="5">
      <t>カイゴ</t>
    </rPh>
    <rPh sb="5" eb="7">
      <t>ヨボウ</t>
    </rPh>
    <rPh sb="7" eb="9">
      <t>シエン</t>
    </rPh>
    <rPh sb="10" eb="12">
      <t>ギョウム</t>
    </rPh>
    <rPh sb="13" eb="15">
      <t>イタク</t>
    </rPh>
    <rPh sb="17" eb="19">
      <t>バアイ</t>
    </rPh>
    <rPh sb="22" eb="24">
      <t>チイキ</t>
    </rPh>
    <rPh sb="24" eb="26">
      <t>ホウカツ</t>
    </rPh>
    <rPh sb="26" eb="28">
      <t>シエン</t>
    </rPh>
    <rPh sb="34" eb="45">
      <t>コクミンケンコウホケンダンタイレンゴウカイ</t>
    </rPh>
    <rPh sb="46" eb="47">
      <t>タイ</t>
    </rPh>
    <rPh sb="50" eb="52">
      <t>ダイリ</t>
    </rPh>
    <rPh sb="52" eb="54">
      <t>ジュリョウ</t>
    </rPh>
    <rPh sb="54" eb="57">
      <t>イニンジョウ</t>
    </rPh>
    <phoneticPr fontId="3"/>
  </si>
  <si>
    <t>１０　法定代理受領サービスに係る報告</t>
    <rPh sb="3" eb="5">
      <t>ホウテイ</t>
    </rPh>
    <rPh sb="5" eb="7">
      <t>ダイリ</t>
    </rPh>
    <rPh sb="7" eb="9">
      <t>ジュリョウ</t>
    </rPh>
    <rPh sb="14" eb="15">
      <t>カカ</t>
    </rPh>
    <rPh sb="16" eb="18">
      <t>ホウコク</t>
    </rPh>
    <phoneticPr fontId="3"/>
  </si>
  <si>
    <t>１１　利用者に対する居宅サービス計画等の書類の交付</t>
    <rPh sb="3" eb="6">
      <t>リヨウシャ</t>
    </rPh>
    <rPh sb="7" eb="8">
      <t>タイ</t>
    </rPh>
    <rPh sb="10" eb="12">
      <t>キョタク</t>
    </rPh>
    <rPh sb="16" eb="18">
      <t>ケイカク</t>
    </rPh>
    <rPh sb="18" eb="19">
      <t>トウ</t>
    </rPh>
    <rPh sb="20" eb="22">
      <t>ショルイ</t>
    </rPh>
    <rPh sb="23" eb="25">
      <t>コウフ</t>
    </rPh>
    <phoneticPr fontId="3"/>
  </si>
  <si>
    <t>１２　利用者に関する市町村への通知</t>
    <rPh sb="3" eb="6">
      <t>リヨウシャ</t>
    </rPh>
    <rPh sb="7" eb="8">
      <t>カン</t>
    </rPh>
    <rPh sb="10" eb="12">
      <t>シチョウ</t>
    </rPh>
    <rPh sb="12" eb="13">
      <t>ムラ</t>
    </rPh>
    <rPh sb="15" eb="17">
      <t>ツウチ</t>
    </rPh>
    <phoneticPr fontId="3"/>
  </si>
  <si>
    <t>　運営規程に規定されている項目について、（　　　　　）内に○印をつけてください。</t>
    <rPh sb="1" eb="3">
      <t>ウンエイ</t>
    </rPh>
    <rPh sb="3" eb="5">
      <t>キテイ</t>
    </rPh>
    <rPh sb="6" eb="8">
      <t>キテイ</t>
    </rPh>
    <rPh sb="13" eb="15">
      <t>コウモク</t>
    </rPh>
    <rPh sb="27" eb="28">
      <t>ナイ</t>
    </rPh>
    <rPh sb="30" eb="31">
      <t>シルシ</t>
    </rPh>
    <phoneticPr fontId="3"/>
  </si>
  <si>
    <t>（　　　</t>
    <phoneticPr fontId="3"/>
  </si>
  <si>
    <t xml:space="preserve">１．事業の目的及び運営の方針 </t>
    <phoneticPr fontId="3"/>
  </si>
  <si>
    <t>２．職員の職種、員数及び職務内容</t>
    <phoneticPr fontId="3"/>
  </si>
  <si>
    <t>３．営業日及び営業時間</t>
    <phoneticPr fontId="3"/>
  </si>
  <si>
    <t>４．指定居宅介護支援の提供方法、内容及び利用料その他の費用の額</t>
    <rPh sb="4" eb="6">
      <t>キョタク</t>
    </rPh>
    <rPh sb="6" eb="8">
      <t>カイゴ</t>
    </rPh>
    <phoneticPr fontId="3"/>
  </si>
  <si>
    <t>５．通常の事業の実施地域</t>
    <phoneticPr fontId="3"/>
  </si>
  <si>
    <t>実施年月日</t>
    <rPh sb="0" eb="2">
      <t>ジッシ</t>
    </rPh>
    <rPh sb="2" eb="5">
      <t>ネンガッピ</t>
    </rPh>
    <phoneticPr fontId="3"/>
  </si>
  <si>
    <t>出席者</t>
    <rPh sb="0" eb="3">
      <t>シュッセキシャ</t>
    </rPh>
    <phoneticPr fontId="3"/>
  </si>
  <si>
    <t>研修内容</t>
    <rPh sb="0" eb="2">
      <t>ケンシュウ</t>
    </rPh>
    <rPh sb="2" eb="4">
      <t>ナイヨウ</t>
    </rPh>
    <phoneticPr fontId="3"/>
  </si>
  <si>
    <t>事業所内研修</t>
    <rPh sb="0" eb="3">
      <t>ジギョウショ</t>
    </rPh>
    <rPh sb="3" eb="4">
      <t>ナイ</t>
    </rPh>
    <rPh sb="4" eb="6">
      <t>ケンシュウ</t>
    </rPh>
    <phoneticPr fontId="3"/>
  </si>
  <si>
    <t>事業所外研修</t>
    <rPh sb="0" eb="3">
      <t>ジギョウショ</t>
    </rPh>
    <rPh sb="3" eb="4">
      <t>ガイ</t>
    </rPh>
    <rPh sb="4" eb="6">
      <t>ケンシュウ</t>
    </rPh>
    <phoneticPr fontId="3"/>
  </si>
  <si>
    <t>※</t>
    <phoneticPr fontId="3"/>
  </si>
  <si>
    <t>出席者欄には、対象とする職種を記入してください。</t>
    <rPh sb="0" eb="3">
      <t>シュッセキシャ</t>
    </rPh>
    <rPh sb="3" eb="4">
      <t>ラン</t>
    </rPh>
    <rPh sb="7" eb="9">
      <t>タイショウ</t>
    </rPh>
    <rPh sb="12" eb="14">
      <t>ショクシュ</t>
    </rPh>
    <rPh sb="15" eb="17">
      <t>キニュウ</t>
    </rPh>
    <phoneticPr fontId="3"/>
  </si>
  <si>
    <t>研修を行っていない、又は、行う予定がない場合には、研修内容欄に”実施なし”と記入してください。</t>
    <rPh sb="0" eb="2">
      <t>ケンシュウ</t>
    </rPh>
    <rPh sb="3" eb="4">
      <t>オコナ</t>
    </rPh>
    <rPh sb="10" eb="11">
      <t>マタ</t>
    </rPh>
    <rPh sb="13" eb="14">
      <t>オコナ</t>
    </rPh>
    <rPh sb="15" eb="17">
      <t>ヨテイ</t>
    </rPh>
    <rPh sb="20" eb="22">
      <t>バアイ</t>
    </rPh>
    <rPh sb="25" eb="27">
      <t>ケンシュウ</t>
    </rPh>
    <rPh sb="27" eb="29">
      <t>ナイヨウ</t>
    </rPh>
    <rPh sb="29" eb="30">
      <t>ラン</t>
    </rPh>
    <rPh sb="32" eb="34">
      <t>ジッシ</t>
    </rPh>
    <rPh sb="38" eb="40">
      <t>キニュウ</t>
    </rPh>
    <phoneticPr fontId="3"/>
  </si>
  <si>
    <t>１６　設備及び備品等</t>
    <rPh sb="3" eb="5">
      <t>セツビ</t>
    </rPh>
    <rPh sb="5" eb="6">
      <t>オヨ</t>
    </rPh>
    <rPh sb="7" eb="9">
      <t>ビヒン</t>
    </rPh>
    <rPh sb="9" eb="10">
      <t>トウ</t>
    </rPh>
    <phoneticPr fontId="3"/>
  </si>
  <si>
    <t>１７　従業者の健康管理</t>
    <rPh sb="3" eb="6">
      <t>ジュウギョウシャ</t>
    </rPh>
    <rPh sb="7" eb="9">
      <t>ケンコウ</t>
    </rPh>
    <rPh sb="9" eb="11">
      <t>カンリ</t>
    </rPh>
    <phoneticPr fontId="3"/>
  </si>
  <si>
    <t>※秘密保持に関しては、従業者の雇用時に個人情報等の秘密を保持すべき旨を書類で交わしておくこと等の措置を講ずるべきとされています。</t>
    <rPh sb="1" eb="3">
      <t>ヒミツ</t>
    </rPh>
    <rPh sb="3" eb="5">
      <t>ホジ</t>
    </rPh>
    <rPh sb="6" eb="7">
      <t>カン</t>
    </rPh>
    <rPh sb="11" eb="14">
      <t>ジュウギョウシャ</t>
    </rPh>
    <rPh sb="15" eb="17">
      <t>コヨウ</t>
    </rPh>
    <rPh sb="17" eb="18">
      <t>トキ</t>
    </rPh>
    <rPh sb="19" eb="21">
      <t>コジン</t>
    </rPh>
    <rPh sb="21" eb="23">
      <t>ジョウホウ</t>
    </rPh>
    <rPh sb="23" eb="24">
      <t>トウ</t>
    </rPh>
    <rPh sb="25" eb="27">
      <t>ヒミツ</t>
    </rPh>
    <rPh sb="28" eb="30">
      <t>ホジ</t>
    </rPh>
    <rPh sb="33" eb="34">
      <t>ムネ</t>
    </rPh>
    <rPh sb="35" eb="37">
      <t>ショルイ</t>
    </rPh>
    <rPh sb="38" eb="39">
      <t>カ</t>
    </rPh>
    <rPh sb="46" eb="47">
      <t>トウ</t>
    </rPh>
    <rPh sb="48" eb="50">
      <t>ソチ</t>
    </rPh>
    <rPh sb="51" eb="52">
      <t>コウ</t>
    </rPh>
    <phoneticPr fontId="3"/>
  </si>
  <si>
    <t>　保存している記録について、（　　　　　）内に○印をつけてください。</t>
    <rPh sb="1" eb="3">
      <t>ホゾン</t>
    </rPh>
    <rPh sb="7" eb="9">
      <t>キロク</t>
    </rPh>
    <phoneticPr fontId="3"/>
  </si>
  <si>
    <t>１．指定居宅サービス事業者等との連絡調整に関する記録</t>
    <rPh sb="4" eb="6">
      <t>キョタク</t>
    </rPh>
    <rPh sb="10" eb="13">
      <t>ジギョウシャ</t>
    </rPh>
    <rPh sb="13" eb="14">
      <t>トウ</t>
    </rPh>
    <rPh sb="16" eb="18">
      <t>レンラク</t>
    </rPh>
    <rPh sb="18" eb="20">
      <t>チョウセイ</t>
    </rPh>
    <rPh sb="21" eb="22">
      <t>カン</t>
    </rPh>
    <rPh sb="24" eb="26">
      <t>キロク</t>
    </rPh>
    <phoneticPr fontId="3"/>
  </si>
  <si>
    <t>２．個々の利用者ごとに次に掲げる事項を記載した居宅介護支援台帳</t>
    <rPh sb="2" eb="4">
      <t>ココ</t>
    </rPh>
    <rPh sb="5" eb="8">
      <t>リヨウシャ</t>
    </rPh>
    <rPh sb="11" eb="12">
      <t>ツギ</t>
    </rPh>
    <rPh sb="13" eb="14">
      <t>カカ</t>
    </rPh>
    <rPh sb="16" eb="18">
      <t>ジコウ</t>
    </rPh>
    <rPh sb="19" eb="21">
      <t>キサイ</t>
    </rPh>
    <rPh sb="23" eb="25">
      <t>キョタク</t>
    </rPh>
    <rPh sb="25" eb="27">
      <t>カイゴ</t>
    </rPh>
    <rPh sb="27" eb="29">
      <t>シエン</t>
    </rPh>
    <rPh sb="29" eb="31">
      <t>ダイチョウ</t>
    </rPh>
    <phoneticPr fontId="3"/>
  </si>
  <si>
    <t>　　・居宅サービス計画</t>
    <rPh sb="3" eb="5">
      <t>キョタク</t>
    </rPh>
    <rPh sb="9" eb="11">
      <t>ケイカク</t>
    </rPh>
    <phoneticPr fontId="3"/>
  </si>
  <si>
    <t>　　・アセスメント結果の記録</t>
    <rPh sb="9" eb="11">
      <t>ケッカ</t>
    </rPh>
    <rPh sb="12" eb="14">
      <t>キロク</t>
    </rPh>
    <phoneticPr fontId="3"/>
  </si>
  <si>
    <t>　　・サービス担当者会議等の記録</t>
    <rPh sb="7" eb="10">
      <t>タントウシャ</t>
    </rPh>
    <rPh sb="10" eb="12">
      <t>カイギ</t>
    </rPh>
    <rPh sb="12" eb="13">
      <t>トウ</t>
    </rPh>
    <rPh sb="14" eb="16">
      <t>キロク</t>
    </rPh>
    <phoneticPr fontId="3"/>
  </si>
  <si>
    <t>　　・モニタリングの結果の記録</t>
    <rPh sb="10" eb="12">
      <t>ケッカ</t>
    </rPh>
    <rPh sb="13" eb="15">
      <t>キロク</t>
    </rPh>
    <phoneticPr fontId="3"/>
  </si>
  <si>
    <t>（　　　</t>
  </si>
  <si>
    <t>）</t>
  </si>
  <si>
    <t>Ⅲ</t>
    <phoneticPr fontId="3"/>
  </si>
  <si>
    <t>居宅サービス計画（ケアプラン）の作成について</t>
    <rPh sb="0" eb="2">
      <t>キョタク</t>
    </rPh>
    <rPh sb="6" eb="8">
      <t>ケイカク</t>
    </rPh>
    <rPh sb="16" eb="18">
      <t>サクセイ</t>
    </rPh>
    <phoneticPr fontId="3"/>
  </si>
  <si>
    <t>１　指定居宅介護支援の基本取扱方針</t>
    <rPh sb="2" eb="4">
      <t>シテイ</t>
    </rPh>
    <rPh sb="4" eb="6">
      <t>キョタク</t>
    </rPh>
    <rPh sb="6" eb="8">
      <t>カイゴ</t>
    </rPh>
    <rPh sb="8" eb="10">
      <t>シエン</t>
    </rPh>
    <rPh sb="11" eb="13">
      <t>キホン</t>
    </rPh>
    <rPh sb="13" eb="15">
      <t>トリアツカイ</t>
    </rPh>
    <rPh sb="15" eb="17">
      <t>ホウシン</t>
    </rPh>
    <phoneticPr fontId="3"/>
  </si>
  <si>
    <t>１．サービス事業者を訪問</t>
    <rPh sb="6" eb="9">
      <t>ジギョウシャ</t>
    </rPh>
    <rPh sb="10" eb="12">
      <t>ホウモン</t>
    </rPh>
    <phoneticPr fontId="3"/>
  </si>
  <si>
    <t>２．電話、FAX</t>
    <rPh sb="2" eb="4">
      <t>デンワ</t>
    </rPh>
    <phoneticPr fontId="3"/>
  </si>
  <si>
    <t>　（１）　利用者及びその家族の生活に対する意向
　（２）　総合的な援助の方針
　（３）　生活全般の解決すべき課題
　（４）　提供されるサービスの目標及びその達成時期
　（５）　サービスの種類、内容及び利用料
　（６）　サービスを提供する上での留意事項等</t>
    <phoneticPr fontId="3"/>
  </si>
  <si>
    <t>（※サービス内容への具体的な影響がほとんど認められないような「軽微な変更」（例えば、サービス提供日時の変更など）の場合については、全てを作成し直すのではなく、当該変更箇所の冒頭に変更時点を明記しつつ、同一用紙に継続して記載することが可能です。）</t>
    <phoneticPr fontId="3"/>
  </si>
  <si>
    <t>　イ　利用者が要介護更新認定を受けた場合
　ロ　利用者が要介護状態区分の変更の認定を受けた場合</t>
    <phoneticPr fontId="3"/>
  </si>
  <si>
    <t>（※「介護支援専門員は、居宅サービス計画に訪問看護、通所リハビリテーション、居宅療養管理指導、短期入所療養介護、定期巡回・随時対応型訪問介護看護(訪問看護の利用がある場合のみ)、複合型サービス(訪問看護サービスを利用する場合のみ)の医療サービスを位置付ける場合にあっては、当該医療サービスに係る主治の医師等の指示がある場合に限りこれを行うものとし、医療サービス以外の指定居宅サービス等を位置付ける場合にあっては、当該指定居宅サービス等に係る主治の医師の医学的観点からの留意事項が示されているときは、当該留意点を尊重してこれを行うものとする。」と規定されています。）</t>
    <phoneticPr fontId="3"/>
  </si>
  <si>
    <t>＜確認方法の一例＞　
　・医療機関への確認（受診時の同行等）  　・認定調査時の主治医意見書</t>
    <phoneticPr fontId="3"/>
  </si>
  <si>
    <t>（※医師の指示を確認した上で位置付けていることが文書でわかるようにしてください。）</t>
    <phoneticPr fontId="3"/>
  </si>
  <si>
    <t>（※医師の医学的な所見については、主治医意見書による確認のほか、医師の診断書又は担当の介護支援専門員が聴取した医師の所見（居宅サービス計画に記載するもの）により確認する方法で差し支えありません。）</t>
    <phoneticPr fontId="3"/>
  </si>
  <si>
    <t>（※括弧内の状態は、あくまでｉ）～ｉｉｉ）の状態の者に該当する可能性のある者を例示的に挙げたものです。反対に、括弧内の状態以外の者であっても、ｉ）～ｉｉｉ）の状態であると判断される場合もあります。）</t>
    <phoneticPr fontId="3"/>
  </si>
  <si>
    <r>
      <t>１．</t>
    </r>
    <r>
      <rPr>
        <sz val="10"/>
        <color theme="1"/>
        <rFont val="ＭＳ Ｐゴシック"/>
        <family val="3"/>
        <charset val="128"/>
      </rPr>
      <t xml:space="preserve">居宅サービス計画原案の新規作成時など、必要時に全てのケースで会議を開催した。 </t>
    </r>
    <rPh sb="2" eb="4">
      <t>キョタク</t>
    </rPh>
    <rPh sb="8" eb="10">
      <t>ケイカク</t>
    </rPh>
    <rPh sb="10" eb="12">
      <t>ゲンアン</t>
    </rPh>
    <rPh sb="13" eb="15">
      <t>シンキ</t>
    </rPh>
    <rPh sb="15" eb="17">
      <t>サクセイ</t>
    </rPh>
    <rPh sb="17" eb="18">
      <t>トキ</t>
    </rPh>
    <rPh sb="21" eb="23">
      <t>ヒツヨウ</t>
    </rPh>
    <rPh sb="23" eb="24">
      <t>トキ</t>
    </rPh>
    <rPh sb="25" eb="26">
      <t>スベ</t>
    </rPh>
    <rPh sb="32" eb="34">
      <t>カイギ</t>
    </rPh>
    <phoneticPr fontId="3"/>
  </si>
  <si>
    <t>　ｉｉｉ）疾病その他の原因により、身体への重大な危険性又は症状の重篤化の回避等医学的
　　　判断から第94号告示第31号のイに該当すると判断できる者（例　ぜんそく発作等による
　　　呼吸不全、心疾患による心不全、嚥下障害による誤嚥性肺炎の回避）</t>
    <phoneticPr fontId="3"/>
  </si>
  <si>
    <t>　ｉｉ）疾病その他の原因により、状態が急速に悪化し、短期間のうちに第94号告示第31号の
　　イに該当することが確実に見込まれる者（例　がん末期の急速な状態悪化）</t>
    <phoneticPr fontId="3"/>
  </si>
  <si>
    <t>Ⅳ</t>
    <phoneticPr fontId="3"/>
  </si>
  <si>
    <t>介護報酬の算定について</t>
    <rPh sb="0" eb="2">
      <t>カイゴ</t>
    </rPh>
    <rPh sb="2" eb="4">
      <t>ホウシュウ</t>
    </rPh>
    <rPh sb="5" eb="7">
      <t>サンテイ</t>
    </rPh>
    <phoneticPr fontId="3"/>
  </si>
  <si>
    <t>※算定していない加算の項目については記載不要です。</t>
    <rPh sb="1" eb="3">
      <t>サンテイ</t>
    </rPh>
    <rPh sb="8" eb="10">
      <t>カサン</t>
    </rPh>
    <rPh sb="11" eb="13">
      <t>コウモク</t>
    </rPh>
    <rPh sb="18" eb="20">
      <t>キサイ</t>
    </rPh>
    <rPh sb="20" eb="22">
      <t>フヨウ</t>
    </rPh>
    <phoneticPr fontId="3"/>
  </si>
  <si>
    <t>【初回加算】</t>
    <rPh sb="1" eb="3">
      <t>ショカイ</t>
    </rPh>
    <rPh sb="3" eb="5">
      <t>カサン</t>
    </rPh>
    <phoneticPr fontId="3"/>
  </si>
  <si>
    <t>【特定事業所加算（Ⅰ）】</t>
    <rPh sb="1" eb="3">
      <t>トクテイ</t>
    </rPh>
    <rPh sb="3" eb="6">
      <t>ジギョウショ</t>
    </rPh>
    <rPh sb="6" eb="8">
      <t>カサン</t>
    </rPh>
    <phoneticPr fontId="3"/>
  </si>
  <si>
    <t>【特定事業所加算（Ⅱ）】</t>
    <rPh sb="1" eb="3">
      <t>トクテイ</t>
    </rPh>
    <rPh sb="3" eb="6">
      <t>ジギョウショ</t>
    </rPh>
    <rPh sb="6" eb="8">
      <t>カサン</t>
    </rPh>
    <phoneticPr fontId="3"/>
  </si>
  <si>
    <t>【特定事業所加算（Ⅲ）】</t>
    <rPh sb="1" eb="3">
      <t>トクテイ</t>
    </rPh>
    <rPh sb="3" eb="6">
      <t>ジギョウショ</t>
    </rPh>
    <rPh sb="6" eb="8">
      <t>カサン</t>
    </rPh>
    <phoneticPr fontId="3"/>
  </si>
  <si>
    <t>【入院時情報連携加算（Ⅰ）】</t>
    <rPh sb="1" eb="3">
      <t>ニュウイン</t>
    </rPh>
    <rPh sb="3" eb="4">
      <t>ジ</t>
    </rPh>
    <rPh sb="4" eb="6">
      <t>ジョウホウ</t>
    </rPh>
    <rPh sb="6" eb="8">
      <t>レンケイ</t>
    </rPh>
    <rPh sb="8" eb="10">
      <t>カサン</t>
    </rPh>
    <phoneticPr fontId="3"/>
  </si>
  <si>
    <t>【入院時情報連携加算（Ⅱ）】</t>
    <rPh sb="1" eb="3">
      <t>ニュウイン</t>
    </rPh>
    <rPh sb="3" eb="4">
      <t>ジ</t>
    </rPh>
    <rPh sb="4" eb="6">
      <t>ジョウホウ</t>
    </rPh>
    <rPh sb="6" eb="8">
      <t>レンケイ</t>
    </rPh>
    <rPh sb="8" eb="10">
      <t>カサン</t>
    </rPh>
    <phoneticPr fontId="3"/>
  </si>
  <si>
    <t>【退院・退所加算】</t>
    <rPh sb="1" eb="3">
      <t>タイイン</t>
    </rPh>
    <rPh sb="4" eb="6">
      <t>タイショ</t>
    </rPh>
    <rPh sb="6" eb="8">
      <t>カサン</t>
    </rPh>
    <phoneticPr fontId="3"/>
  </si>
  <si>
    <t>【緊急時等居宅カンファレンス加算】</t>
    <rPh sb="1" eb="4">
      <t>キンキュウジ</t>
    </rPh>
    <rPh sb="4" eb="5">
      <t>トウ</t>
    </rPh>
    <rPh sb="5" eb="7">
      <t>キョタク</t>
    </rPh>
    <rPh sb="14" eb="16">
      <t>カサン</t>
    </rPh>
    <phoneticPr fontId="3"/>
  </si>
  <si>
    <t>【ターミナルケアマネジメント加算】</t>
    <rPh sb="14" eb="16">
      <t>カサン</t>
    </rPh>
    <phoneticPr fontId="3"/>
  </si>
  <si>
    <t>【特定事業所集中減算】</t>
    <rPh sb="1" eb="3">
      <t>トクテイ</t>
    </rPh>
    <rPh sb="3" eb="6">
      <t>ジギョウショ</t>
    </rPh>
    <rPh sb="6" eb="8">
      <t>シュウチュウ</t>
    </rPh>
    <rPh sb="8" eb="10">
      <t>ゲンサン</t>
    </rPh>
    <phoneticPr fontId="3"/>
  </si>
  <si>
    <t>　・居宅サービス計画を新規に作成した場合
　・居宅サービス計画を変更した場合
　・要介護認定を受けている利用者が要介護更新認定を受けた場合
　・要介護認定を受けている利用者が要介護状態区分の変更の認定を受けた場合</t>
    <phoneticPr fontId="3"/>
  </si>
  <si>
    <t>（※居宅サービス計画の作成・変更に際し、やむを得ない理由がある場合については、その経過を記録に残すとともに、居宅サービス計画について専門的見地から担当者への照会等により意見を求めることができます。なお、やむを得ない理由がある場合とは、サービス担当者会議の開催の日程調整を行ったがサービス担当者の事由により、サービス担当者会議が開催できなかった場合や、居宅サービス計画の変更から間もない場合で利用者の状態に大きな変更が見られない場合等が想定されています。）</t>
    <phoneticPr fontId="3"/>
  </si>
  <si>
    <t>（※利用者希望による居宅サービスの軽微な変更の場合、必ずしもサービス担当者会議の開催は必要ありません。）</t>
    <phoneticPr fontId="3"/>
  </si>
  <si>
    <t>※居宅介護支援費を算定しない場合、初回加算や退院・退所加算など、その他の加算も算定することができません。</t>
  </si>
  <si>
    <r>
      <rPr>
        <b/>
        <sz val="11"/>
        <rFont val="ＭＳ Ｐゴシック"/>
        <family val="3"/>
        <charset val="128"/>
      </rPr>
      <t>【計画原案の説明・同意】</t>
    </r>
    <r>
      <rPr>
        <sz val="11"/>
        <color theme="1"/>
        <rFont val="ＭＳ Ｐゴシック"/>
        <family val="3"/>
        <charset val="128"/>
      </rPr>
      <t xml:space="preserve">
　居宅サービス計画の原案の内容について利用者又はその家族に対して説明し、文書により利用者の同意を得ている。</t>
    </r>
    <phoneticPr fontId="3"/>
  </si>
  <si>
    <r>
      <t>１．</t>
    </r>
    <r>
      <rPr>
        <sz val="9"/>
        <color theme="1"/>
        <rFont val="ＭＳ Ｐゴシック"/>
        <family val="3"/>
        <charset val="128"/>
      </rPr>
      <t>利用者の心身の状況等により、主治の医師等の意見を勘案して必要と認める場合に該当した。</t>
    </r>
    <rPh sb="2" eb="5">
      <t>リヨウシャ</t>
    </rPh>
    <rPh sb="6" eb="8">
      <t>シンシン</t>
    </rPh>
    <rPh sb="9" eb="11">
      <t>ジョウキョウ</t>
    </rPh>
    <rPh sb="11" eb="12">
      <t>トウ</t>
    </rPh>
    <rPh sb="16" eb="18">
      <t>シュジ</t>
    </rPh>
    <rPh sb="19" eb="21">
      <t>イシ</t>
    </rPh>
    <rPh sb="21" eb="22">
      <t>トウ</t>
    </rPh>
    <rPh sb="23" eb="25">
      <t>イケン</t>
    </rPh>
    <rPh sb="26" eb="28">
      <t>カンアン</t>
    </rPh>
    <rPh sb="30" eb="32">
      <t>ヒツヨウ</t>
    </rPh>
    <rPh sb="33" eb="34">
      <t>ミト</t>
    </rPh>
    <rPh sb="36" eb="38">
      <t>バアイ</t>
    </rPh>
    <rPh sb="39" eb="41">
      <t>ガイトウ</t>
    </rPh>
    <phoneticPr fontId="3"/>
  </si>
  <si>
    <t xml:space="preserve"> 介護支援専門員証の
 有効期間満了日</t>
    <rPh sb="1" eb="3">
      <t>カイゴ</t>
    </rPh>
    <rPh sb="3" eb="5">
      <t>シエン</t>
    </rPh>
    <rPh sb="5" eb="8">
      <t>センモンイン</t>
    </rPh>
    <rPh sb="8" eb="9">
      <t>ショウ</t>
    </rPh>
    <rPh sb="12" eb="14">
      <t>ユウコウ</t>
    </rPh>
    <rPh sb="14" eb="16">
      <t>キカン</t>
    </rPh>
    <rPh sb="16" eb="18">
      <t>マンリョウ</t>
    </rPh>
    <rPh sb="18" eb="19">
      <t>ビ</t>
    </rPh>
    <phoneticPr fontId="3"/>
  </si>
  <si>
    <r>
      <t>３．</t>
    </r>
    <r>
      <rPr>
        <sz val="10"/>
        <color theme="1"/>
        <rFont val="ＭＳ Ｐゴシック"/>
        <family val="3"/>
        <charset val="128"/>
      </rPr>
      <t xml:space="preserve">開催しないやむを得ない理由はないが、専門的な見地からの意見聴取のみを行った。  </t>
    </r>
    <rPh sb="2" eb="4">
      <t>カイサイ</t>
    </rPh>
    <phoneticPr fontId="3"/>
  </si>
  <si>
    <t>３．その他　（　　　　　　　　　　　　　　　　　　　　　　　　　　　　　　　　　　　　　　　　）</t>
    <rPh sb="4" eb="5">
      <t>タ</t>
    </rPh>
    <phoneticPr fontId="3"/>
  </si>
  <si>
    <t>　ｉ）疾病その他の原因により、状態が変動しやすく、日によって又は時間帯によって頻繁に
　　第94号告示第31号のイに該当する者（例　パーキンソン病の治療薬によるON・OFF現象）</t>
    <phoneticPr fontId="3"/>
  </si>
  <si>
    <t>※運営基準で定められた介護支援専門員が行うべき業務を行っていない場合に、事業所は自ら減算を行わなければなりません。
　・所定単位数の５０／１００（１月目）　　・所定単位数は算定しない（２月目以降）</t>
    <rPh sb="1" eb="3">
      <t>ウンエイ</t>
    </rPh>
    <rPh sb="3" eb="5">
      <t>キジュン</t>
    </rPh>
    <rPh sb="6" eb="7">
      <t>サダ</t>
    </rPh>
    <rPh sb="11" eb="13">
      <t>カイゴ</t>
    </rPh>
    <rPh sb="13" eb="15">
      <t>シエン</t>
    </rPh>
    <rPh sb="15" eb="18">
      <t>センモンイン</t>
    </rPh>
    <rPh sb="19" eb="20">
      <t>オコナ</t>
    </rPh>
    <rPh sb="23" eb="25">
      <t>ギョウム</t>
    </rPh>
    <rPh sb="26" eb="27">
      <t>オコナ</t>
    </rPh>
    <rPh sb="32" eb="34">
      <t>バアイ</t>
    </rPh>
    <rPh sb="36" eb="39">
      <t>ジギョウショ</t>
    </rPh>
    <rPh sb="40" eb="41">
      <t>ミズカ</t>
    </rPh>
    <rPh sb="42" eb="44">
      <t>ゲンサン</t>
    </rPh>
    <rPh sb="45" eb="46">
      <t>オコナ</t>
    </rPh>
    <rPh sb="60" eb="62">
      <t>ショテイ</t>
    </rPh>
    <rPh sb="62" eb="65">
      <t>タンイスウ</t>
    </rPh>
    <rPh sb="74" eb="75">
      <t>ツキ</t>
    </rPh>
    <rPh sb="75" eb="76">
      <t>メ</t>
    </rPh>
    <rPh sb="80" eb="82">
      <t>ショテイ</t>
    </rPh>
    <rPh sb="82" eb="85">
      <t>タンイスウ</t>
    </rPh>
    <rPh sb="86" eb="88">
      <t>サンテイ</t>
    </rPh>
    <rPh sb="93" eb="94">
      <t>ツキ</t>
    </rPh>
    <rPh sb="94" eb="95">
      <t>メ</t>
    </rPh>
    <rPh sb="95" eb="97">
      <t>イコウ</t>
    </rPh>
    <phoneticPr fontId="3"/>
  </si>
  <si>
    <r>
      <t>２．</t>
    </r>
    <r>
      <rPr>
        <sz val="10"/>
        <color theme="1"/>
        <rFont val="ＭＳ Ｐゴシック"/>
        <family val="3"/>
        <charset val="128"/>
      </rPr>
      <t>一部のケースで会議を開催していない。</t>
    </r>
    <phoneticPr fontId="3"/>
  </si>
  <si>
    <r>
      <t>３．</t>
    </r>
    <r>
      <rPr>
        <sz val="10"/>
        <color theme="1"/>
        <rFont val="ＭＳ Ｐゴシック"/>
        <family val="3"/>
        <charset val="128"/>
      </rPr>
      <t>会議を開催していない。</t>
    </r>
    <phoneticPr fontId="3"/>
  </si>
  <si>
    <r>
      <t>２．</t>
    </r>
    <r>
      <rPr>
        <sz val="10"/>
        <color theme="1"/>
        <rFont val="ＭＳ Ｐゴシック"/>
        <family val="3"/>
        <charset val="128"/>
      </rPr>
      <t xml:space="preserve">日程調整を行ったがサービス担当者の都合により開催出来なかった。  </t>
    </r>
    <phoneticPr fontId="3"/>
  </si>
  <si>
    <r>
      <t>４．</t>
    </r>
    <r>
      <rPr>
        <sz val="10"/>
        <color theme="1"/>
        <rFont val="ＭＳ Ｐゴシック"/>
        <family val="3"/>
        <charset val="128"/>
      </rPr>
      <t>居宅サービス計画の「軽微な変更」に該当するケースだった。</t>
    </r>
    <rPh sb="2" eb="4">
      <t>キョタク</t>
    </rPh>
    <rPh sb="8" eb="10">
      <t>ケイカク</t>
    </rPh>
    <rPh sb="12" eb="14">
      <t>ケイビ</t>
    </rPh>
    <rPh sb="15" eb="17">
      <t>ヘンコウ</t>
    </rPh>
    <rPh sb="19" eb="21">
      <t>ガイトウ</t>
    </rPh>
    <phoneticPr fontId="3"/>
  </si>
  <si>
    <r>
      <t>５．</t>
    </r>
    <r>
      <rPr>
        <sz val="10"/>
        <color theme="1"/>
        <rFont val="ＭＳ Ｐゴシック"/>
        <family val="3"/>
        <charset val="128"/>
      </rPr>
      <t>専門的な見地から意見を聴取する必要がなかった。</t>
    </r>
    <phoneticPr fontId="3"/>
  </si>
  <si>
    <t>居宅介護支援における特定事業所加算に係る基準の遵守状況に関する記録</t>
    <phoneticPr fontId="3"/>
  </si>
  <si>
    <t>事業所名</t>
  </si>
  <si>
    <t>事業所番号</t>
    <rPh sb="0" eb="3">
      <t>ジギョウショ</t>
    </rPh>
    <rPh sb="3" eb="5">
      <t>バンゴウ</t>
    </rPh>
    <phoneticPr fontId="3"/>
  </si>
  <si>
    <t>※各項目に内容を記入し、該当する選択肢の□に　☑　をしてください。PCで入力する場合、薄い色付き部分のセルに入力すると自動計算された数字が濃い色のセルに反映されます。</t>
    <rPh sb="1" eb="2">
      <t>カク</t>
    </rPh>
    <rPh sb="2" eb="4">
      <t>コウモク</t>
    </rPh>
    <rPh sb="5" eb="7">
      <t>ナイヨウ</t>
    </rPh>
    <rPh sb="8" eb="10">
      <t>キニュウ</t>
    </rPh>
    <rPh sb="12" eb="14">
      <t>ガイトウ</t>
    </rPh>
    <rPh sb="36" eb="38">
      <t>ニュウリョク</t>
    </rPh>
    <rPh sb="40" eb="42">
      <t>バアイ</t>
    </rPh>
    <rPh sb="43" eb="44">
      <t>ウス</t>
    </rPh>
    <rPh sb="45" eb="46">
      <t>イロ</t>
    </rPh>
    <rPh sb="46" eb="47">
      <t>ツ</t>
    </rPh>
    <rPh sb="48" eb="50">
      <t>ブブン</t>
    </rPh>
    <rPh sb="54" eb="56">
      <t>ニュウリョク</t>
    </rPh>
    <rPh sb="59" eb="61">
      <t>ジドウ</t>
    </rPh>
    <rPh sb="61" eb="63">
      <t>ケイサン</t>
    </rPh>
    <rPh sb="66" eb="68">
      <t>スウジ</t>
    </rPh>
    <rPh sb="69" eb="70">
      <t>コ</t>
    </rPh>
    <rPh sb="71" eb="72">
      <t>イロ</t>
    </rPh>
    <rPh sb="76" eb="78">
      <t>ハンエイ</t>
    </rPh>
    <phoneticPr fontId="3"/>
  </si>
  <si>
    <t>１　主任介護支援専門員の状況</t>
    <phoneticPr fontId="25"/>
  </si>
  <si>
    <t>①　主任介護支援専門員研修</t>
    <phoneticPr fontId="3"/>
  </si>
  <si>
    <t>１　修了　　　　２　未修了</t>
    <phoneticPr fontId="3"/>
  </si>
  <si>
    <t>　修了年月日：</t>
    <phoneticPr fontId="3"/>
  </si>
  <si>
    <t>　研修機関名：</t>
    <phoneticPr fontId="3"/>
  </si>
  <si>
    <t>２　介護支援専門員の状況</t>
    <phoneticPr fontId="3"/>
  </si>
  <si>
    <t>介護支援
専門員数</t>
    <phoneticPr fontId="3"/>
  </si>
  <si>
    <t>常勤</t>
    <phoneticPr fontId="3"/>
  </si>
  <si>
    <t>専従</t>
    <phoneticPr fontId="3"/>
  </si>
  <si>
    <t>非常勤</t>
    <phoneticPr fontId="3"/>
  </si>
  <si>
    <t>合計</t>
    <rPh sb="0" eb="2">
      <t>ゴウケイ</t>
    </rPh>
    <phoneticPr fontId="3"/>
  </si>
  <si>
    <t>兼務</t>
    <phoneticPr fontId="3"/>
  </si>
  <si>
    <t>３　利用者の状況</t>
    <phoneticPr fontId="25"/>
  </si>
  <si>
    <t>〈報告月の状況〉</t>
    <phoneticPr fontId="3"/>
  </si>
  <si>
    <t>〈前３ヶ月の利用者数〉　※加算（Ⅰ）を算定している事業者のみ記入</t>
    <phoneticPr fontId="3"/>
  </si>
  <si>
    <t>要介護１</t>
    <phoneticPr fontId="3"/>
  </si>
  <si>
    <t>要介護２</t>
    <phoneticPr fontId="3"/>
  </si>
  <si>
    <t>要介護３</t>
    <phoneticPr fontId="3"/>
  </si>
  <si>
    <t>要介護４</t>
    <phoneticPr fontId="3"/>
  </si>
  <si>
    <t>要介護５</t>
    <phoneticPr fontId="3"/>
  </si>
  <si>
    <t>利用者数
（合計）</t>
    <rPh sb="0" eb="2">
      <t>リヨウ</t>
    </rPh>
    <rPh sb="6" eb="8">
      <t>ゴウケイ</t>
    </rPh>
    <phoneticPr fontId="3"/>
  </si>
  <si>
    <t>要介護３～</t>
    <phoneticPr fontId="3"/>
  </si>
  <si>
    <t>(人)</t>
    <phoneticPr fontId="3"/>
  </si>
  <si>
    <t>５の割合(%)</t>
    <phoneticPr fontId="3"/>
  </si>
  <si>
    <t>前３ヶ月の平均割合</t>
  </si>
  <si>
    <t>４　その他</t>
    <phoneticPr fontId="25"/>
  </si>
  <si>
    <t>開催年月日</t>
    <rPh sb="0" eb="2">
      <t>カイサイ</t>
    </rPh>
    <rPh sb="2" eb="5">
      <t>ネンガッピ</t>
    </rPh>
    <phoneticPr fontId="3"/>
  </si>
  <si>
    <t>②２４時間連絡できる体制を確保し、かつ、必要に応じて利用者等の相談に対応する体制を確保している。</t>
    <phoneticPr fontId="3"/>
  </si>
  <si>
    <t>具体的な方法</t>
    <rPh sb="0" eb="3">
      <t>グタイテキ</t>
    </rPh>
    <rPh sb="4" eb="6">
      <t>ホウホウ</t>
    </rPh>
    <phoneticPr fontId="3"/>
  </si>
  <si>
    <t>④地域包括支援センター等との連携について</t>
    <phoneticPr fontId="3"/>
  </si>
  <si>
    <t>　ア（地域包括支援センターから支援困難な利用者の紹介があった場合）</t>
  </si>
  <si>
    <t>具体的な体制</t>
    <phoneticPr fontId="3"/>
  </si>
  <si>
    <t>参加年月日</t>
    <rPh sb="0" eb="2">
      <t>サンカ</t>
    </rPh>
    <rPh sb="2" eb="5">
      <t>ネンガッピ</t>
    </rPh>
    <phoneticPr fontId="3"/>
  </si>
  <si>
    <t>⑤他の法人が運営する居宅介護支援事業者と共同で事例検討会、研修会等を実施している。
　※　「有」の場合には、開催記録を添付すること。</t>
    <rPh sb="1" eb="2">
      <t>タ</t>
    </rPh>
    <rPh sb="3" eb="5">
      <t>ホウジン</t>
    </rPh>
    <rPh sb="6" eb="8">
      <t>ウンエイ</t>
    </rPh>
    <rPh sb="10" eb="12">
      <t>キョタク</t>
    </rPh>
    <rPh sb="12" eb="14">
      <t>カイゴ</t>
    </rPh>
    <rPh sb="14" eb="16">
      <t>シエン</t>
    </rPh>
    <rPh sb="16" eb="19">
      <t>ジギョウシャ</t>
    </rPh>
    <rPh sb="20" eb="22">
      <t>キョウドウ</t>
    </rPh>
    <rPh sb="23" eb="25">
      <t>ジレイ</t>
    </rPh>
    <rPh sb="25" eb="27">
      <t>ケントウ</t>
    </rPh>
    <rPh sb="27" eb="28">
      <t>カイ</t>
    </rPh>
    <rPh sb="29" eb="32">
      <t>ケンシュウカイ</t>
    </rPh>
    <rPh sb="32" eb="33">
      <t>トウ</t>
    </rPh>
    <rPh sb="34" eb="36">
      <t>ジッシ</t>
    </rPh>
    <phoneticPr fontId="3"/>
  </si>
  <si>
    <t>⑥減算の適用について</t>
    <phoneticPr fontId="3"/>
  </si>
  <si>
    <t>　イ　特定事業所集中減算が適用されている。</t>
    <phoneticPr fontId="3"/>
  </si>
  <si>
    <t>　有　　・　　無</t>
    <phoneticPr fontId="3"/>
  </si>
  <si>
    <t>月</t>
    <rPh sb="0" eb="1">
      <t>ガツ</t>
    </rPh>
    <phoneticPr fontId="3"/>
  </si>
  <si>
    <r>
      <t>（１）前６か月の介護支援専門員の員数を、</t>
    </r>
    <r>
      <rPr>
        <u/>
        <sz val="11"/>
        <rFont val="ＭＳ Ｐゴシック"/>
        <family val="3"/>
        <charset val="128"/>
      </rPr>
      <t>常勤換算後の人数で記載してください。</t>
    </r>
    <rPh sb="29" eb="31">
      <t>キサイ</t>
    </rPh>
    <phoneticPr fontId="3"/>
  </si>
  <si>
    <t>（２）前６か月の要介護の利用者数を記載してください。</t>
    <rPh sb="8" eb="9">
      <t>ヨウ</t>
    </rPh>
    <rPh sb="9" eb="11">
      <t>カイゴ</t>
    </rPh>
    <rPh sb="12" eb="14">
      <t>リヨウ</t>
    </rPh>
    <rPh sb="14" eb="15">
      <t>シャ</t>
    </rPh>
    <rPh sb="15" eb="16">
      <t>スウ</t>
    </rPh>
    <rPh sb="17" eb="19">
      <t>キサイ</t>
    </rPh>
    <phoneticPr fontId="3"/>
  </si>
  <si>
    <t>（３）前６か月の１人あたりの担当件数を算出してください。（（b）÷（a））</t>
    <rPh sb="3" eb="4">
      <t>ゼン</t>
    </rPh>
    <rPh sb="6" eb="7">
      <t>ゲツ</t>
    </rPh>
    <rPh sb="9" eb="10">
      <t>ニン</t>
    </rPh>
    <rPh sb="14" eb="16">
      <t>タントウ</t>
    </rPh>
    <rPh sb="16" eb="18">
      <t>ケンスウ</t>
    </rPh>
    <rPh sb="19" eb="21">
      <t>サンシュツ</t>
    </rPh>
    <phoneticPr fontId="3"/>
  </si>
  <si>
    <t>　　　　　　年　　月　　日</t>
    <rPh sb="6" eb="7">
      <t>ネン</t>
    </rPh>
    <rPh sb="9" eb="10">
      <t>ガツ</t>
    </rPh>
    <rPh sb="12" eb="13">
      <t>ニチ</t>
    </rPh>
    <phoneticPr fontId="3"/>
  </si>
  <si>
    <t>　　　　年　　月　　日</t>
    <rPh sb="4" eb="5">
      <t>ネン</t>
    </rPh>
    <rPh sb="7" eb="8">
      <t>ガツ</t>
    </rPh>
    <rPh sb="10" eb="11">
      <t>ニチ</t>
    </rPh>
    <phoneticPr fontId="3"/>
  </si>
  <si>
    <t>年</t>
    <phoneticPr fontId="3"/>
  </si>
  <si>
    <t>年</t>
    <phoneticPr fontId="3"/>
  </si>
  <si>
    <t>　年　　月　　日</t>
    <rPh sb="1" eb="2">
      <t>ネン</t>
    </rPh>
    <rPh sb="4" eb="5">
      <t>ガツ</t>
    </rPh>
    <rPh sb="7" eb="8">
      <t>ヒ</t>
    </rPh>
    <phoneticPr fontId="3"/>
  </si>
  <si>
    <t>※令和３年４月１日以降、管理者となる者はいずれの事業所であっても「主任介護支援専門員」でなければなりません。ただし、主任介護支援専門員の確保が著しく困難である等やむを得ない理由がある場合については、管理者を介護支援専門員とする取扱いが可能となることもあります。
※令和３年３月３１日時点で主任介護支援専門員でない者が管理者である事業所については、当該管理者が管理者である限り、管理者を主任介護支援専門員とする要件の適用を令和９年３月３１日まで猶予することとされます。</t>
    <rPh sb="24" eb="26">
      <t>ジギョウ</t>
    </rPh>
    <rPh sb="26" eb="27">
      <t>ショ</t>
    </rPh>
    <rPh sb="58" eb="60">
      <t>シュニン</t>
    </rPh>
    <rPh sb="60" eb="67">
      <t>カイゴシエンセンモンイン</t>
    </rPh>
    <rPh sb="68" eb="70">
      <t>カクホ</t>
    </rPh>
    <rPh sb="71" eb="72">
      <t>イチジル</t>
    </rPh>
    <rPh sb="74" eb="76">
      <t>コンナン</t>
    </rPh>
    <rPh sb="79" eb="80">
      <t>トウ</t>
    </rPh>
    <rPh sb="83" eb="84">
      <t>エ</t>
    </rPh>
    <rPh sb="86" eb="88">
      <t>リユウ</t>
    </rPh>
    <rPh sb="91" eb="93">
      <t>バアイ</t>
    </rPh>
    <rPh sb="99" eb="102">
      <t>カンリシャ</t>
    </rPh>
    <rPh sb="103" eb="110">
      <t>カイゴシエンセンモンイン</t>
    </rPh>
    <rPh sb="113" eb="114">
      <t>ト</t>
    </rPh>
    <rPh sb="114" eb="115">
      <t>アツカ</t>
    </rPh>
    <rPh sb="117" eb="119">
      <t>カノウ</t>
    </rPh>
    <rPh sb="132" eb="134">
      <t>レイワ</t>
    </rPh>
    <rPh sb="141" eb="143">
      <t>ジテン</t>
    </rPh>
    <rPh sb="156" eb="157">
      <t>モノ</t>
    </rPh>
    <rPh sb="158" eb="161">
      <t>カンリシャ</t>
    </rPh>
    <rPh sb="164" eb="167">
      <t>ジギョウショ</t>
    </rPh>
    <rPh sb="173" eb="175">
      <t>トウガイ</t>
    </rPh>
    <rPh sb="175" eb="178">
      <t>カンリシャ</t>
    </rPh>
    <rPh sb="179" eb="182">
      <t>カンリシャ</t>
    </rPh>
    <rPh sb="185" eb="186">
      <t>カギ</t>
    </rPh>
    <rPh sb="188" eb="191">
      <t>カンリシャ</t>
    </rPh>
    <rPh sb="192" eb="194">
      <t>シュニン</t>
    </rPh>
    <rPh sb="194" eb="196">
      <t>カイゴ</t>
    </rPh>
    <rPh sb="196" eb="198">
      <t>シエン</t>
    </rPh>
    <rPh sb="198" eb="201">
      <t>センモンイン</t>
    </rPh>
    <rPh sb="204" eb="206">
      <t>ヨウケン</t>
    </rPh>
    <rPh sb="207" eb="209">
      <t>テキヨウ</t>
    </rPh>
    <rPh sb="210" eb="212">
      <t>レイワ</t>
    </rPh>
    <rPh sb="213" eb="214">
      <t>ネン</t>
    </rPh>
    <rPh sb="215" eb="216">
      <t>ガツ</t>
    </rPh>
    <rPh sb="218" eb="219">
      <t>ニチ</t>
    </rPh>
    <rPh sb="221" eb="223">
      <t>ユウヨ</t>
    </rPh>
    <phoneticPr fontId="3"/>
  </si>
  <si>
    <t>（居宅介護支援　チェックシート　別添）</t>
    <phoneticPr fontId="25"/>
  </si>
  <si>
    <t>　　年　　月　サービス提供分</t>
    <phoneticPr fontId="25"/>
  </si>
  <si>
    <t>　月</t>
    <phoneticPr fontId="2"/>
  </si>
  <si>
    <t>主任介護支援専門員資格の有無（○or×）</t>
    <rPh sb="0" eb="2">
      <t>シュニン</t>
    </rPh>
    <rPh sb="2" eb="4">
      <t>カイゴ</t>
    </rPh>
    <rPh sb="4" eb="6">
      <t>シエン</t>
    </rPh>
    <rPh sb="6" eb="9">
      <t>センモンイン</t>
    </rPh>
    <rPh sb="9" eb="11">
      <t>シカク</t>
    </rPh>
    <rPh sb="12" eb="14">
      <t>ウム</t>
    </rPh>
    <phoneticPr fontId="3"/>
  </si>
  <si>
    <t>　居宅介護支援の提供開始に際し、あらかじめ利用者又はその家族に対して、利用者について、病院又は診療所に入院する必要が生じた場合には、当該利用者に係る介護支援専門員の氏名及び連絡先を当該病院又は診療所に伝えるよう依頼していますか。</t>
    <phoneticPr fontId="2"/>
  </si>
  <si>
    <t>６．虐待の防止のための措置に関する事項</t>
    <phoneticPr fontId="3"/>
  </si>
  <si>
    <t>　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ますか。</t>
    <phoneticPr fontId="3"/>
  </si>
  <si>
    <t>１５　業務継続計画の策定等</t>
    <rPh sb="3" eb="5">
      <t>ギョウム</t>
    </rPh>
    <rPh sb="5" eb="7">
      <t>ケイゾク</t>
    </rPh>
    <rPh sb="7" eb="9">
      <t>ケイカク</t>
    </rPh>
    <rPh sb="10" eb="12">
      <t>サクテイ</t>
    </rPh>
    <rPh sb="12" eb="13">
      <t>トウ</t>
    </rPh>
    <phoneticPr fontId="3"/>
  </si>
  <si>
    <t>　感染症や非常災害の発生時において、利用者に対する指定居宅介護支援の提供を継続的に実施するための、及び非常時の体制で早期の業務再開を図るための計画を策定し、当該業務継続計画に従い必要な措置を講じていますか。</t>
    <phoneticPr fontId="3"/>
  </si>
  <si>
    <t>　介護支援専門員に対し、業務継続計画について周知するとともに、必要な研修及び訓練を定期的（年１回以上）に実施していますか。</t>
    <rPh sb="1" eb="3">
      <t>カイゴ</t>
    </rPh>
    <rPh sb="3" eb="5">
      <t>シエン</t>
    </rPh>
    <rPh sb="5" eb="8">
      <t>センモンイン</t>
    </rPh>
    <rPh sb="9" eb="10">
      <t>タイ</t>
    </rPh>
    <rPh sb="12" eb="14">
      <t>ギョウム</t>
    </rPh>
    <rPh sb="14" eb="16">
      <t>ケイゾク</t>
    </rPh>
    <rPh sb="16" eb="18">
      <t>ケイカク</t>
    </rPh>
    <rPh sb="22" eb="24">
      <t>シュウチ</t>
    </rPh>
    <rPh sb="31" eb="33">
      <t>ヒツヨウ</t>
    </rPh>
    <rPh sb="34" eb="36">
      <t>ケンシュウ</t>
    </rPh>
    <rPh sb="36" eb="37">
      <t>オヨ</t>
    </rPh>
    <rPh sb="38" eb="40">
      <t>クンレン</t>
    </rPh>
    <rPh sb="41" eb="43">
      <t>テイキ</t>
    </rPh>
    <rPh sb="43" eb="44">
      <t>テキ</t>
    </rPh>
    <rPh sb="45" eb="46">
      <t>ネン</t>
    </rPh>
    <rPh sb="47" eb="50">
      <t>カイイジョウ</t>
    </rPh>
    <rPh sb="52" eb="54">
      <t>ジッシ</t>
    </rPh>
    <phoneticPr fontId="3"/>
  </si>
  <si>
    <t>　定期的に業務継続計画の見直しを行い、必要に応じて業務継続計画の変更を行っていますか。</t>
    <phoneticPr fontId="3"/>
  </si>
  <si>
    <r>
      <rPr>
        <b/>
        <sz val="11"/>
        <color theme="1"/>
        <rFont val="ＭＳ Ｐゴシック"/>
        <family val="3"/>
        <charset val="128"/>
      </rPr>
      <t xml:space="preserve">
【居宅サービス計画の届出2】</t>
    </r>
    <r>
      <rPr>
        <sz val="11"/>
        <color theme="1"/>
        <rFont val="ＭＳ Ｐゴシック"/>
        <family val="3"/>
        <charset val="128"/>
      </rPr>
      <t xml:space="preserve">
　居宅サービス計画に位置付けられた指定居宅サービス等に係るサービス費の総額が区分支給限度基準額に占める割合及び訪問介護に係る居宅介護サービス費がサービス費の総額に占める割合が厚生労働大臣が定める基準に該当する場合であって、かつ、市町村からの求めがあった場合には、当該居宅サービス計画の利用の妥当性を検討し、当該居宅サービス計画に訪問介護が必要な理由等を記載するとともに、当該居宅サービス計画を市町村に届け出ていますか。
</t>
    </r>
    <rPh sb="2" eb="4">
      <t>キョタク</t>
    </rPh>
    <rPh sb="8" eb="10">
      <t>ケイカク</t>
    </rPh>
    <rPh sb="11" eb="12">
      <t>トド</t>
    </rPh>
    <rPh sb="12" eb="13">
      <t>デ</t>
    </rPh>
    <phoneticPr fontId="3"/>
  </si>
  <si>
    <t>①利用者に関する情報又はサービス提供に当たっての留意事項に係る伝達等を目的とした会議を概ね週１回以上開催している。
　※「有」の場合には、開催記録を添付すること。</t>
    <phoneticPr fontId="3"/>
  </si>
  <si>
    <t>※情報通信機器等の活用等の体制</t>
    <phoneticPr fontId="2"/>
  </si>
  <si>
    <t>　ア　運営基準減算が適用されている。</t>
    <phoneticPr fontId="3"/>
  </si>
  <si>
    <t>※月内にて該当しない項目は、年度内等の適切な時期に点検してください。</t>
    <rPh sb="1" eb="2">
      <t>ツキ</t>
    </rPh>
    <rPh sb="2" eb="3">
      <t>ナイ</t>
    </rPh>
    <rPh sb="5" eb="7">
      <t>ガイトウ</t>
    </rPh>
    <rPh sb="10" eb="12">
      <t>コウモク</t>
    </rPh>
    <rPh sb="14" eb="16">
      <t>ネンド</t>
    </rPh>
    <rPh sb="16" eb="17">
      <t>ナイ</t>
    </rPh>
    <rPh sb="17" eb="18">
      <t>トウ</t>
    </rPh>
    <rPh sb="19" eb="21">
      <t>テキセツ</t>
    </rPh>
    <rPh sb="22" eb="24">
      <t>ジキ</t>
    </rPh>
    <rPh sb="25" eb="27">
      <t>テンケン</t>
    </rPh>
    <phoneticPr fontId="25"/>
  </si>
  <si>
    <t>【特定事業所加算（Ａ）】</t>
    <rPh sb="1" eb="3">
      <t>トクテイ</t>
    </rPh>
    <rPh sb="3" eb="6">
      <t>ジギョウショ</t>
    </rPh>
    <rPh sb="6" eb="8">
      <t>カサン</t>
    </rPh>
    <phoneticPr fontId="3"/>
  </si>
  <si>
    <t>【特定事業所医療介護連携加算】</t>
    <rPh sb="1" eb="3">
      <t>トクテイ</t>
    </rPh>
    <rPh sb="3" eb="6">
      <t>ジギョウショ</t>
    </rPh>
    <rPh sb="6" eb="8">
      <t>イリョウ</t>
    </rPh>
    <rPh sb="8" eb="10">
      <t>カイゴ</t>
    </rPh>
    <rPh sb="10" eb="12">
      <t>レンケイ</t>
    </rPh>
    <rPh sb="12" eb="14">
      <t>カサン</t>
    </rPh>
    <phoneticPr fontId="3"/>
  </si>
  <si>
    <t>【通院時情報連携加算】</t>
    <rPh sb="1" eb="3">
      <t>ツウイン</t>
    </rPh>
    <rPh sb="3" eb="4">
      <t>ジ</t>
    </rPh>
    <rPh sb="4" eb="6">
      <t>ジョウホウ</t>
    </rPh>
    <rPh sb="6" eb="8">
      <t>レンケイ</t>
    </rPh>
    <rPh sb="8" eb="10">
      <t>カサン</t>
    </rPh>
    <phoneticPr fontId="3"/>
  </si>
  <si>
    <t>【給付管理】</t>
    <phoneticPr fontId="3"/>
  </si>
  <si>
    <t>１　介護報酬の請求</t>
    <rPh sb="2" eb="4">
      <t>カイゴ</t>
    </rPh>
    <rPh sb="4" eb="6">
      <t>ホウシュウ</t>
    </rPh>
    <rPh sb="7" eb="9">
      <t>セイキュウ</t>
    </rPh>
    <phoneticPr fontId="3"/>
  </si>
  <si>
    <t>１３　運営規程</t>
    <rPh sb="3" eb="5">
      <t>ウンエイ</t>
    </rPh>
    <rPh sb="5" eb="7">
      <t>キテイ</t>
    </rPh>
    <phoneticPr fontId="3"/>
  </si>
  <si>
    <t>１４　勤務体制の確保</t>
    <rPh sb="3" eb="5">
      <t>キンム</t>
    </rPh>
    <rPh sb="5" eb="7">
      <t>タイセイ</t>
    </rPh>
    <rPh sb="8" eb="10">
      <t>カクホ</t>
    </rPh>
    <phoneticPr fontId="3"/>
  </si>
  <si>
    <t>１８　感染症の予防及びまん延の防止のための措置</t>
    <rPh sb="3" eb="6">
      <t>カンセンショウ</t>
    </rPh>
    <rPh sb="7" eb="9">
      <t>ヨボウ</t>
    </rPh>
    <rPh sb="9" eb="10">
      <t>オヨ</t>
    </rPh>
    <rPh sb="13" eb="14">
      <t>エン</t>
    </rPh>
    <rPh sb="15" eb="17">
      <t>ボウシ</t>
    </rPh>
    <rPh sb="21" eb="23">
      <t>ソチ</t>
    </rPh>
    <phoneticPr fontId="3"/>
  </si>
  <si>
    <t>１９　掲示</t>
    <rPh sb="3" eb="5">
      <t>ケイジ</t>
    </rPh>
    <phoneticPr fontId="3"/>
  </si>
  <si>
    <t>２０　秘密保持</t>
    <rPh sb="3" eb="5">
      <t>ヒミツ</t>
    </rPh>
    <rPh sb="5" eb="7">
      <t>ホジ</t>
    </rPh>
    <phoneticPr fontId="3"/>
  </si>
  <si>
    <t>２１　広告</t>
    <rPh sb="3" eb="5">
      <t>コウコク</t>
    </rPh>
    <phoneticPr fontId="3"/>
  </si>
  <si>
    <t>２２　居宅サービス事業者等からの利益収受の禁止等</t>
    <rPh sb="3" eb="5">
      <t>キョタク</t>
    </rPh>
    <rPh sb="9" eb="12">
      <t>ジギョウシャ</t>
    </rPh>
    <rPh sb="12" eb="13">
      <t>トウ</t>
    </rPh>
    <rPh sb="16" eb="18">
      <t>リエキ</t>
    </rPh>
    <rPh sb="18" eb="20">
      <t>シュウジュ</t>
    </rPh>
    <rPh sb="21" eb="23">
      <t>キンシ</t>
    </rPh>
    <rPh sb="23" eb="24">
      <t>トウ</t>
    </rPh>
    <phoneticPr fontId="3"/>
  </si>
  <si>
    <t>２４　事故発生時の対応</t>
    <rPh sb="3" eb="5">
      <t>ジコ</t>
    </rPh>
    <rPh sb="5" eb="7">
      <t>ハッセイ</t>
    </rPh>
    <rPh sb="7" eb="8">
      <t>トキ</t>
    </rPh>
    <rPh sb="9" eb="11">
      <t>タイオウ</t>
    </rPh>
    <phoneticPr fontId="3"/>
  </si>
  <si>
    <t>２５　虐待の防止</t>
    <rPh sb="3" eb="5">
      <t>ギャクタイ</t>
    </rPh>
    <rPh sb="6" eb="8">
      <t>ボウシ</t>
    </rPh>
    <phoneticPr fontId="3"/>
  </si>
  <si>
    <t>２６　会計の区分</t>
    <rPh sb="3" eb="5">
      <t>カイケイ</t>
    </rPh>
    <rPh sb="6" eb="8">
      <t>クブン</t>
    </rPh>
    <phoneticPr fontId="3"/>
  </si>
  <si>
    <t>２７　記録の整備</t>
    <rPh sb="3" eb="5">
      <t>キロク</t>
    </rPh>
    <rPh sb="6" eb="8">
      <t>セイビ</t>
    </rPh>
    <phoneticPr fontId="3"/>
  </si>
  <si>
    <t>２　加算について</t>
    <rPh sb="2" eb="4">
      <t>カサン</t>
    </rPh>
    <phoneticPr fontId="3"/>
  </si>
  <si>
    <t>３　減算について</t>
    <rPh sb="2" eb="4">
      <t>ゲンサン</t>
    </rPh>
    <phoneticPr fontId="3"/>
  </si>
  <si>
    <t>２　指定居宅介護支援の具体的取扱方針</t>
    <rPh sb="2" eb="4">
      <t>シテイ</t>
    </rPh>
    <rPh sb="4" eb="6">
      <t>キョタク</t>
    </rPh>
    <rPh sb="6" eb="8">
      <t>カイゴ</t>
    </rPh>
    <rPh sb="8" eb="10">
      <t>シエン</t>
    </rPh>
    <rPh sb="11" eb="14">
      <t>グタイテキ</t>
    </rPh>
    <rPh sb="14" eb="16">
      <t>トリアツカイ</t>
    </rPh>
    <rPh sb="16" eb="18">
      <t>ホウシン</t>
    </rPh>
    <phoneticPr fontId="3"/>
  </si>
  <si>
    <r>
      <t>前６か月の介護支援専門員の員数を、</t>
    </r>
    <r>
      <rPr>
        <u/>
        <sz val="11"/>
        <rFont val="ＭＳ Ｐゴシック"/>
        <family val="3"/>
        <charset val="128"/>
      </rPr>
      <t>常勤換算後の人数ではなく、実人数（延べ人数）で記載してください。</t>
    </r>
    <rPh sb="0" eb="1">
      <t>マエ</t>
    </rPh>
    <rPh sb="3" eb="4">
      <t>ゲツ</t>
    </rPh>
    <rPh sb="34" eb="35">
      <t>ノ</t>
    </rPh>
    <rPh sb="36" eb="38">
      <t>ニンズウ</t>
    </rPh>
    <phoneticPr fontId="3"/>
  </si>
  <si>
    <t>（４）前６か月の介護予防支援事業所から委託を受けた要支援者・事業対象者の数を記載してください。</t>
    <rPh sb="8" eb="10">
      <t>カイゴ</t>
    </rPh>
    <rPh sb="10" eb="12">
      <t>ヨボウ</t>
    </rPh>
    <rPh sb="12" eb="14">
      <t>シエン</t>
    </rPh>
    <rPh sb="14" eb="17">
      <t>ジギョウショ</t>
    </rPh>
    <rPh sb="19" eb="21">
      <t>イタク</t>
    </rPh>
    <rPh sb="22" eb="23">
      <t>ウ</t>
    </rPh>
    <rPh sb="25" eb="26">
      <t>ヨウ</t>
    </rPh>
    <rPh sb="26" eb="29">
      <t>シエンシャ</t>
    </rPh>
    <rPh sb="30" eb="32">
      <t>ジギョウ</t>
    </rPh>
    <rPh sb="32" eb="34">
      <t>タイショウ</t>
    </rPh>
    <rPh sb="34" eb="35">
      <t>シャ</t>
    </rPh>
    <rPh sb="36" eb="37">
      <t>カズ</t>
    </rPh>
    <phoneticPr fontId="3"/>
  </si>
  <si>
    <t>※介護予防支援業務の受託について、受託件数の上限は廃止されましたが、介護予防支援業務や介護予防ケアマネジメントの委託を受けるにあたっては、　本来業務である居宅介護支援業務が適正に実施できるよう配慮しなければなりません。</t>
    <rPh sb="43" eb="45">
      <t>カイゴ</t>
    </rPh>
    <rPh sb="45" eb="47">
      <t>ヨボウ</t>
    </rPh>
    <phoneticPr fontId="3"/>
  </si>
  <si>
    <t>※指定介護予防支援の一部を委託することができる事業所は、次の条件を満たした事業所です。
　・国指定の県研修を受講した者が所属していること 
　・地域包括支援センター運営協議会（介護保険運営協議会）で委託を承認されていること</t>
    <phoneticPr fontId="3"/>
  </si>
  <si>
    <t>　イ　少なくとも１月に１回、利用者の居宅を訪問し、利用者に面接すること。
　ロ　少なくとも１月に１回、モニタリングの結果を記録すること。</t>
    <phoneticPr fontId="3"/>
  </si>
  <si>
    <r>
      <rPr>
        <b/>
        <u/>
        <sz val="11"/>
        <rFont val="ＭＳ Ｐゴシック"/>
        <family val="3"/>
        <charset val="128"/>
      </rPr>
      <t>※地域ケア会議</t>
    </r>
    <r>
      <rPr>
        <sz val="11"/>
        <rFont val="ＭＳ Ｐゴシック"/>
        <family val="3"/>
        <charset val="128"/>
      </rPr>
      <t xml:space="preserve">
　個別ケースの支援内容の検討を通じて、介護保険法の理念に基づいた高齢者の自立支援に資するケアマネジメントの支援、高齢者の実態把握や課題解決のための地域包括支援ネットワークの構築及び個別ケースの課題分析等を行うことによる地域課題の把握を行うことなどを目的として市町村が設置する会議</t>
    </r>
    <phoneticPr fontId="3"/>
  </si>
  <si>
    <r>
      <t>　Ａ　</t>
    </r>
    <r>
      <rPr>
        <u/>
        <sz val="11"/>
        <rFont val="ＭＳ Ｐゴシック"/>
        <family val="3"/>
        <charset val="128"/>
      </rPr>
      <t xml:space="preserve">新規※ </t>
    </r>
    <r>
      <rPr>
        <sz val="11"/>
        <color theme="1"/>
        <rFont val="ＭＳ Ｐゴシック"/>
        <family val="3"/>
        <charset val="128"/>
      </rPr>
      <t>に居宅サービス計画を作成する場合
　Ｂ　要支援者が要介護認定を受けた場合に居宅サービス計画を作成する場合
　Ｃ　要介護状態区分が２区分以上変更された場合に居宅サービス計画を作成する場合</t>
    </r>
    <rPh sb="3" eb="5">
      <t>シンキ</t>
    </rPh>
    <rPh sb="8" eb="10">
      <t>キョタク</t>
    </rPh>
    <rPh sb="14" eb="16">
      <t>ケイカク</t>
    </rPh>
    <rPh sb="17" eb="19">
      <t>サクセイ</t>
    </rPh>
    <rPh sb="21" eb="23">
      <t>バアイ</t>
    </rPh>
    <rPh sb="27" eb="28">
      <t>ヨウ</t>
    </rPh>
    <rPh sb="28" eb="31">
      <t>シエンシャ</t>
    </rPh>
    <rPh sb="32" eb="33">
      <t>ヨウ</t>
    </rPh>
    <rPh sb="33" eb="35">
      <t>カイゴ</t>
    </rPh>
    <rPh sb="35" eb="37">
      <t>ニンテイ</t>
    </rPh>
    <rPh sb="38" eb="39">
      <t>ウ</t>
    </rPh>
    <rPh sb="41" eb="43">
      <t>バアイ</t>
    </rPh>
    <rPh sb="44" eb="46">
      <t>キョタク</t>
    </rPh>
    <rPh sb="50" eb="52">
      <t>ケイカク</t>
    </rPh>
    <rPh sb="53" eb="55">
      <t>サクセイ</t>
    </rPh>
    <rPh sb="57" eb="59">
      <t>バアイ</t>
    </rPh>
    <rPh sb="63" eb="64">
      <t>ヨウ</t>
    </rPh>
    <rPh sb="64" eb="66">
      <t>カイゴ</t>
    </rPh>
    <rPh sb="66" eb="68">
      <t>ジョウタイ</t>
    </rPh>
    <rPh sb="68" eb="70">
      <t>クブン</t>
    </rPh>
    <rPh sb="72" eb="74">
      <t>クブン</t>
    </rPh>
    <rPh sb="74" eb="76">
      <t>イジョウ</t>
    </rPh>
    <rPh sb="76" eb="78">
      <t>ヘンコウ</t>
    </rPh>
    <rPh sb="81" eb="83">
      <t>バアイ</t>
    </rPh>
    <rPh sb="84" eb="86">
      <t>キョタク</t>
    </rPh>
    <rPh sb="90" eb="92">
      <t>ケイカク</t>
    </rPh>
    <rPh sb="93" eb="95">
      <t>サクセイ</t>
    </rPh>
    <rPh sb="97" eb="99">
      <t>バアイ</t>
    </rPh>
    <phoneticPr fontId="3"/>
  </si>
  <si>
    <r>
      <rPr>
        <b/>
        <u/>
        <sz val="11"/>
        <rFont val="ＭＳ Ｐゴシック"/>
        <family val="3"/>
        <charset val="128"/>
      </rPr>
      <t>※新規</t>
    </r>
    <r>
      <rPr>
        <b/>
        <sz val="11"/>
        <rFont val="ＭＳ Ｐゴシック"/>
        <family val="3"/>
        <charset val="128"/>
      </rPr>
      <t xml:space="preserve">
　</t>
    </r>
    <r>
      <rPr>
        <sz val="11"/>
        <rFont val="ＭＳ Ｐゴシック"/>
        <family val="3"/>
        <charset val="128"/>
      </rPr>
      <t>契約の有無に関わらず、当該利用者について</t>
    </r>
    <r>
      <rPr>
        <b/>
        <u/>
        <sz val="11"/>
        <rFont val="ＭＳ Ｐゴシック"/>
        <family val="3"/>
        <charset val="128"/>
      </rPr>
      <t>過去歴月２月以上、当該居宅介護支援事業所が居宅介護支援を提供しておらず、居宅介護支援費が算定されていない場合に</t>
    </r>
    <r>
      <rPr>
        <sz val="11"/>
        <rFont val="ＭＳ Ｐゴシック"/>
        <family val="3"/>
        <charset val="128"/>
      </rPr>
      <t>当該利用者に対して居宅サービス計画を作成した場合</t>
    </r>
    <rPh sb="1" eb="3">
      <t>シンキ</t>
    </rPh>
    <rPh sb="5" eb="7">
      <t>ケイヤク</t>
    </rPh>
    <rPh sb="8" eb="10">
      <t>ウム</t>
    </rPh>
    <rPh sb="11" eb="12">
      <t>カカ</t>
    </rPh>
    <rPh sb="16" eb="18">
      <t>トウガイ</t>
    </rPh>
    <rPh sb="18" eb="21">
      <t>リヨウシャ</t>
    </rPh>
    <rPh sb="25" eb="27">
      <t>カコ</t>
    </rPh>
    <rPh sb="27" eb="28">
      <t>レキ</t>
    </rPh>
    <rPh sb="28" eb="29">
      <t>ゲツ</t>
    </rPh>
    <rPh sb="30" eb="31">
      <t>ツキ</t>
    </rPh>
    <rPh sb="31" eb="33">
      <t>イジョウ</t>
    </rPh>
    <rPh sb="34" eb="36">
      <t>トウガイ</t>
    </rPh>
    <rPh sb="36" eb="38">
      <t>キョタク</t>
    </rPh>
    <rPh sb="38" eb="40">
      <t>カイゴ</t>
    </rPh>
    <rPh sb="40" eb="42">
      <t>シエン</t>
    </rPh>
    <rPh sb="42" eb="45">
      <t>ジギョウショ</t>
    </rPh>
    <rPh sb="46" eb="48">
      <t>キョタク</t>
    </rPh>
    <rPh sb="48" eb="50">
      <t>カイゴ</t>
    </rPh>
    <rPh sb="50" eb="52">
      <t>シエン</t>
    </rPh>
    <rPh sb="53" eb="55">
      <t>テイキョウ</t>
    </rPh>
    <rPh sb="61" eb="63">
      <t>キョタク</t>
    </rPh>
    <rPh sb="63" eb="65">
      <t>カイゴ</t>
    </rPh>
    <rPh sb="65" eb="67">
      <t>シエン</t>
    </rPh>
    <rPh sb="67" eb="68">
      <t>ヒ</t>
    </rPh>
    <rPh sb="69" eb="71">
      <t>サンテイ</t>
    </rPh>
    <rPh sb="77" eb="79">
      <t>バアイ</t>
    </rPh>
    <rPh sb="80" eb="82">
      <t>トウガイ</t>
    </rPh>
    <rPh sb="82" eb="84">
      <t>リヨウ</t>
    </rPh>
    <rPh sb="84" eb="85">
      <t>シャ</t>
    </rPh>
    <rPh sb="86" eb="87">
      <t>タイ</t>
    </rPh>
    <rPh sb="89" eb="91">
      <t>キョタク</t>
    </rPh>
    <rPh sb="95" eb="97">
      <t>ケイカク</t>
    </rPh>
    <rPh sb="98" eb="100">
      <t>サクセイ</t>
    </rPh>
    <rPh sb="102" eb="104">
      <t>バアイ</t>
    </rPh>
    <phoneticPr fontId="3"/>
  </si>
  <si>
    <r>
      <t>　　</t>
    </r>
    <r>
      <rPr>
        <b/>
        <sz val="11"/>
        <color theme="1"/>
        <rFont val="ＭＳ Ｐゴシック"/>
        <family val="3"/>
        <charset val="128"/>
      </rPr>
      <t>利用者に係る必要な情報の提供をカンファレンスにより受けている場合</t>
    </r>
    <r>
      <rPr>
        <sz val="11"/>
        <color theme="1"/>
        <rFont val="ＭＳ Ｐゴシック"/>
        <family val="3"/>
        <charset val="128"/>
      </rPr>
      <t xml:space="preserve">
　　・・・情報の提供を受けた回数に応じ（Ⅰ）ロ、（Ⅱ）ロ、（Ⅲ）の算定となります。</t>
    </r>
    <rPh sb="2" eb="5">
      <t>リヨウシャ</t>
    </rPh>
    <rPh sb="6" eb="7">
      <t>カカ</t>
    </rPh>
    <rPh sb="8" eb="10">
      <t>ヒツヨウ</t>
    </rPh>
    <rPh sb="11" eb="13">
      <t>ジョウホウ</t>
    </rPh>
    <rPh sb="14" eb="16">
      <t>テイキョウ</t>
    </rPh>
    <rPh sb="27" eb="28">
      <t>ウ</t>
    </rPh>
    <rPh sb="32" eb="34">
      <t>バアイ</t>
    </rPh>
    <rPh sb="40" eb="42">
      <t>ジョウホウ</t>
    </rPh>
    <rPh sb="43" eb="45">
      <t>テイキョウ</t>
    </rPh>
    <rPh sb="46" eb="47">
      <t>ウ</t>
    </rPh>
    <rPh sb="49" eb="51">
      <t>カイスウ</t>
    </rPh>
    <rPh sb="52" eb="53">
      <t>オウ</t>
    </rPh>
    <rPh sb="68" eb="70">
      <t>サンテイ</t>
    </rPh>
    <phoneticPr fontId="3"/>
  </si>
  <si>
    <r>
      <t>　　</t>
    </r>
    <r>
      <rPr>
        <b/>
        <sz val="11"/>
        <color theme="1"/>
        <rFont val="ＭＳ Ｐゴシック"/>
        <family val="3"/>
        <charset val="128"/>
      </rPr>
      <t>利用者に係る必要な情報の提供をカンファレンス以外の方法により受けている場合</t>
    </r>
    <r>
      <rPr>
        <sz val="11"/>
        <color theme="1"/>
        <rFont val="ＭＳ Ｐゴシック"/>
        <family val="3"/>
        <charset val="128"/>
      </rPr>
      <t xml:space="preserve">
　　・・・情報の提供を受けた回数に応じ（Ⅰ）イ、（Ⅱ）イの算定となります。</t>
    </r>
    <phoneticPr fontId="3"/>
  </si>
  <si>
    <r>
      <t>【運営基準減算】　　</t>
    </r>
    <r>
      <rPr>
        <sz val="11"/>
        <color theme="1"/>
        <rFont val="ＭＳ Ｐゴシック"/>
        <family val="3"/>
        <charset val="128"/>
      </rPr>
      <t>（×がついた場合は運営基準減算に該当します。）</t>
    </r>
    <rPh sb="1" eb="3">
      <t>ウンエイ</t>
    </rPh>
    <rPh sb="3" eb="5">
      <t>キジュン</t>
    </rPh>
    <rPh sb="5" eb="7">
      <t>ゲンサン</t>
    </rPh>
    <phoneticPr fontId="3"/>
  </si>
  <si>
    <r>
      <rPr>
        <b/>
        <sz val="11"/>
        <rFont val="ＭＳ Ｐゴシック"/>
        <family val="3"/>
        <charset val="128"/>
      </rPr>
      <t>【計画の交付】</t>
    </r>
    <r>
      <rPr>
        <sz val="11"/>
        <color theme="1"/>
        <rFont val="ＭＳ Ｐゴシック"/>
        <family val="3"/>
        <charset val="128"/>
      </rPr>
      <t xml:space="preserve">
　居宅サービス計画を利用者及び全てのサービス事業者の担当者に交付している。※居宅サービス計画の変更の場合も同様</t>
    </r>
    <phoneticPr fontId="3"/>
  </si>
  <si>
    <t>　イ　地域包括支援センターから支援困難な利用者の紹介が
　　　あった場合には、引き受けられる体制を整えている。</t>
    <phoneticPr fontId="3"/>
  </si>
  <si>
    <t>　　　当該利用者に居宅介護支援の提供を開始した。</t>
    <rPh sb="19" eb="21">
      <t>カイシ</t>
    </rPh>
    <phoneticPr fontId="3"/>
  </si>
  <si>
    <r>
      <rPr>
        <b/>
        <sz val="11"/>
        <color indexed="8"/>
        <rFont val="ＭＳ Ｐゴシック"/>
        <family val="3"/>
        <charset val="128"/>
      </rPr>
      <t>（A）</t>
    </r>
    <r>
      <rPr>
        <sz val="11"/>
        <color theme="1"/>
        <rFont val="ＭＳ Ｐゴシック"/>
        <family val="3"/>
        <charset val="128"/>
      </rPr>
      <t>利用者数</t>
    </r>
    <phoneticPr fontId="3"/>
  </si>
  <si>
    <r>
      <rPr>
        <b/>
        <sz val="10"/>
        <color indexed="8"/>
        <rFont val="ＭＳ Ｐゴシック"/>
        <family val="3"/>
        <charset val="128"/>
      </rPr>
      <t>(B)</t>
    </r>
    <r>
      <rPr>
        <sz val="10"/>
        <color indexed="8"/>
        <rFont val="ＭＳ Ｐゴシック"/>
        <family val="3"/>
        <charset val="128"/>
      </rPr>
      <t>介護支援
専門員数
（常勤換算）</t>
    </r>
    <phoneticPr fontId="3"/>
  </si>
  <si>
    <r>
      <rPr>
        <sz val="10"/>
        <color indexed="8"/>
        <rFont val="ＭＳ Ｐゴシック"/>
        <family val="3"/>
        <charset val="128"/>
      </rPr>
      <t>１人あたり利用者数</t>
    </r>
    <r>
      <rPr>
        <sz val="11"/>
        <color theme="1"/>
        <rFont val="ＭＳ Ｐゴシック"/>
        <family val="3"/>
        <charset val="128"/>
      </rPr>
      <t xml:space="preserve">
</t>
    </r>
    <r>
      <rPr>
        <b/>
        <sz val="10"/>
        <color indexed="8"/>
        <rFont val="ＭＳ Ｐゴシック"/>
        <family val="3"/>
        <charset val="128"/>
      </rPr>
      <t>（Ａ）÷（Ｂ）</t>
    </r>
    <phoneticPr fontId="3"/>
  </si>
  <si>
    <t>モクセイの精霊　げん木</t>
  </si>
  <si>
    <t>ゼッコー鳥　ピピ</t>
  </si>
  <si>
    <t xml:space="preserve"> 　①当該事業所の介護支援専門員としての職務　　②他の事業所の職務</t>
    <rPh sb="3" eb="5">
      <t>トウガイ</t>
    </rPh>
    <rPh sb="5" eb="8">
      <t>ジギョウショ</t>
    </rPh>
    <rPh sb="9" eb="11">
      <t>カイゴ</t>
    </rPh>
    <rPh sb="11" eb="13">
      <t>シエン</t>
    </rPh>
    <rPh sb="13" eb="16">
      <t>センモンイン</t>
    </rPh>
    <rPh sb="20" eb="22">
      <t>ショクム</t>
    </rPh>
    <rPh sb="25" eb="26">
      <t>ホカ</t>
    </rPh>
    <rPh sb="27" eb="30">
      <t>ジギョウショ</t>
    </rPh>
    <rPh sb="31" eb="33">
      <t>ショクム</t>
    </rPh>
    <phoneticPr fontId="3"/>
  </si>
  <si>
    <t>※町に届け出ている管理者氏名と相違している場合は、変更届出書を提出してください。</t>
    <rPh sb="1" eb="2">
      <t>マチ</t>
    </rPh>
    <rPh sb="3" eb="4">
      <t>トド</t>
    </rPh>
    <rPh sb="5" eb="6">
      <t>デ</t>
    </rPh>
    <rPh sb="9" eb="12">
      <t>カンリシャ</t>
    </rPh>
    <rPh sb="12" eb="14">
      <t>シメイ</t>
    </rPh>
    <rPh sb="15" eb="17">
      <t>ソウイ</t>
    </rPh>
    <rPh sb="21" eb="23">
      <t>バアイ</t>
    </rPh>
    <rPh sb="25" eb="28">
      <t>ヘンコウトドケ</t>
    </rPh>
    <rPh sb="28" eb="29">
      <t>デ</t>
    </rPh>
    <rPh sb="29" eb="30">
      <t>ショ</t>
    </rPh>
    <rPh sb="31" eb="33">
      <t>テイシュツ</t>
    </rPh>
    <phoneticPr fontId="2"/>
  </si>
  <si>
    <t>※介護支援専門員の交代（増・減を含む）がある場合は、変更届出書の提出が必要です。</t>
    <rPh sb="1" eb="3">
      <t>カイゴ</t>
    </rPh>
    <rPh sb="3" eb="5">
      <t>シエン</t>
    </rPh>
    <rPh sb="5" eb="8">
      <t>センモンイン</t>
    </rPh>
    <rPh sb="9" eb="11">
      <t>コウタイ</t>
    </rPh>
    <rPh sb="12" eb="13">
      <t>ゾウ</t>
    </rPh>
    <rPh sb="14" eb="15">
      <t>ゲン</t>
    </rPh>
    <rPh sb="16" eb="17">
      <t>フク</t>
    </rPh>
    <rPh sb="22" eb="24">
      <t>バアイ</t>
    </rPh>
    <phoneticPr fontId="3"/>
  </si>
  <si>
    <t>※常勤の介護支援専門員の配置は、利用者の数４４人（予防除く）に対して１人を基準とし利用者の数が４４人またはその端数を増すごとに増員することが望ましいとされています。</t>
    <phoneticPr fontId="3"/>
  </si>
  <si>
    <t>　重要事項説明書の内容は、運営規程の内容と一致していますか。</t>
    <rPh sb="1" eb="3">
      <t>ジュウヨウ</t>
    </rPh>
    <rPh sb="3" eb="5">
      <t>ジコウ</t>
    </rPh>
    <rPh sb="5" eb="8">
      <t>セツメイショ</t>
    </rPh>
    <rPh sb="9" eb="11">
      <t>ナイヨウ</t>
    </rPh>
    <rPh sb="13" eb="15">
      <t>ウンエイ</t>
    </rPh>
    <rPh sb="15" eb="17">
      <t>キテイ</t>
    </rPh>
    <rPh sb="18" eb="20">
      <t>ナイヨウ</t>
    </rPh>
    <rPh sb="21" eb="23">
      <t>イッチ</t>
    </rPh>
    <phoneticPr fontId="3"/>
  </si>
  <si>
    <t>　指定居宅介護支援の提供開始に際し、あらかじめ利用申込者やその家族等に対して、重要事項説明書を交付して説明を行っていますか。（利用者全員に行っていなければ×）</t>
    <rPh sb="1" eb="3">
      <t>シテイ</t>
    </rPh>
    <rPh sb="3" eb="5">
      <t>キョタク</t>
    </rPh>
    <rPh sb="5" eb="7">
      <t>カイゴ</t>
    </rPh>
    <rPh sb="7" eb="9">
      <t>シエン</t>
    </rPh>
    <rPh sb="10" eb="12">
      <t>テイキョウ</t>
    </rPh>
    <rPh sb="12" eb="14">
      <t>カイシ</t>
    </rPh>
    <rPh sb="15" eb="16">
      <t>サイ</t>
    </rPh>
    <rPh sb="23" eb="25">
      <t>リヨウ</t>
    </rPh>
    <rPh sb="25" eb="27">
      <t>モウシコミ</t>
    </rPh>
    <rPh sb="27" eb="28">
      <t>シャ</t>
    </rPh>
    <rPh sb="31" eb="33">
      <t>カゾク</t>
    </rPh>
    <rPh sb="33" eb="34">
      <t>トウ</t>
    </rPh>
    <rPh sb="35" eb="36">
      <t>タイ</t>
    </rPh>
    <rPh sb="39" eb="41">
      <t>ジュウヨウ</t>
    </rPh>
    <rPh sb="41" eb="43">
      <t>ジコウ</t>
    </rPh>
    <rPh sb="43" eb="46">
      <t>セツメイショ</t>
    </rPh>
    <rPh sb="47" eb="49">
      <t>コウフ</t>
    </rPh>
    <rPh sb="51" eb="53">
      <t>セツメイ</t>
    </rPh>
    <rPh sb="54" eb="55">
      <t>オコナ</t>
    </rPh>
    <rPh sb="63" eb="66">
      <t>リヨウシャ</t>
    </rPh>
    <rPh sb="66" eb="68">
      <t>ゼンイン</t>
    </rPh>
    <rPh sb="69" eb="70">
      <t>オコナ</t>
    </rPh>
    <phoneticPr fontId="3"/>
  </si>
  <si>
    <r>
      <t>　ケアプランに位置付ける居宅サービス事業所の選定について</t>
    </r>
    <r>
      <rPr>
        <b/>
        <u/>
        <sz val="11"/>
        <rFont val="ＭＳ Ｐゴシック"/>
        <family val="3"/>
        <charset val="128"/>
      </rPr>
      <t>「利用者から介護支援専門員に対して、複数の居宅サービス事業者等の紹介を求めることができること、事業者の選定理由の説明を求めることができること」</t>
    </r>
    <r>
      <rPr>
        <sz val="11"/>
        <color theme="1"/>
        <rFont val="ＭＳ Ｐゴシック"/>
        <family val="3"/>
        <charset val="128"/>
      </rPr>
      <t>を説明し、文書により同意を得ていますか。（それを理解したことについて、署名をもらうことが望ましいです。）</t>
    </r>
    <rPh sb="7" eb="10">
      <t>イチヅ</t>
    </rPh>
    <rPh sb="12" eb="14">
      <t>キョタク</t>
    </rPh>
    <rPh sb="18" eb="21">
      <t>ジギョウショ</t>
    </rPh>
    <rPh sb="22" eb="24">
      <t>センテイ</t>
    </rPh>
    <rPh sb="29" eb="32">
      <t>リヨウシャ</t>
    </rPh>
    <rPh sb="34" eb="36">
      <t>カイゴ</t>
    </rPh>
    <rPh sb="36" eb="38">
      <t>シエン</t>
    </rPh>
    <rPh sb="38" eb="41">
      <t>センモンイン</t>
    </rPh>
    <rPh sb="42" eb="43">
      <t>タイ</t>
    </rPh>
    <rPh sb="46" eb="48">
      <t>フクスウ</t>
    </rPh>
    <rPh sb="49" eb="51">
      <t>キョタク</t>
    </rPh>
    <rPh sb="55" eb="58">
      <t>ジギョウシャ</t>
    </rPh>
    <rPh sb="58" eb="59">
      <t>トウ</t>
    </rPh>
    <rPh sb="60" eb="62">
      <t>ショウカイ</t>
    </rPh>
    <rPh sb="63" eb="64">
      <t>モト</t>
    </rPh>
    <rPh sb="75" eb="78">
      <t>ジギョウシャ</t>
    </rPh>
    <rPh sb="79" eb="81">
      <t>センテイ</t>
    </rPh>
    <rPh sb="81" eb="83">
      <t>リユウ</t>
    </rPh>
    <rPh sb="84" eb="86">
      <t>セツメイ</t>
    </rPh>
    <rPh sb="87" eb="88">
      <t>モト</t>
    </rPh>
    <rPh sb="100" eb="102">
      <t>セツメイ</t>
    </rPh>
    <rPh sb="104" eb="106">
      <t>ブンショ</t>
    </rPh>
    <rPh sb="109" eb="111">
      <t>ドウイ</t>
    </rPh>
    <rPh sb="112" eb="113">
      <t>エ</t>
    </rPh>
    <phoneticPr fontId="3"/>
  </si>
  <si>
    <t>　正当な理由なくサービスの提供を拒んでいませんか。（拒んでいなければ○）</t>
    <rPh sb="1" eb="3">
      <t>セイトウ</t>
    </rPh>
    <rPh sb="4" eb="6">
      <t>リユウ</t>
    </rPh>
    <rPh sb="13" eb="15">
      <t>テイキョウ</t>
    </rPh>
    <rPh sb="16" eb="17">
      <t>コバ</t>
    </rPh>
    <rPh sb="26" eb="27">
      <t>コバ</t>
    </rPh>
    <phoneticPr fontId="3"/>
  </si>
  <si>
    <t>　事業所の通常の事業の実施地域等を勘案し、利用申込者に対し、自ら適切な指定居宅介護支援を提供することが困難であると認めた場合は、他の指定居宅介護支援事業者の紹介等必要な措置を講じていますか。</t>
    <rPh sb="17" eb="19">
      <t>カンアン</t>
    </rPh>
    <rPh sb="21" eb="23">
      <t>リヨウ</t>
    </rPh>
    <rPh sb="25" eb="26">
      <t>モノ</t>
    </rPh>
    <rPh sb="30" eb="31">
      <t>ミズカ</t>
    </rPh>
    <rPh sb="32" eb="34">
      <t>テキセツ</t>
    </rPh>
    <rPh sb="35" eb="37">
      <t>シテイ</t>
    </rPh>
    <rPh sb="37" eb="39">
      <t>キョタク</t>
    </rPh>
    <rPh sb="39" eb="41">
      <t>カイゴ</t>
    </rPh>
    <rPh sb="41" eb="43">
      <t>シエン</t>
    </rPh>
    <rPh sb="44" eb="46">
      <t>テイキョウ</t>
    </rPh>
    <rPh sb="51" eb="53">
      <t>コンナン</t>
    </rPh>
    <rPh sb="57" eb="58">
      <t>ミト</t>
    </rPh>
    <rPh sb="60" eb="62">
      <t>バアイ</t>
    </rPh>
    <rPh sb="66" eb="68">
      <t>シテイ</t>
    </rPh>
    <rPh sb="68" eb="70">
      <t>キョタク</t>
    </rPh>
    <rPh sb="70" eb="72">
      <t>カイゴ</t>
    </rPh>
    <rPh sb="72" eb="74">
      <t>シエン</t>
    </rPh>
    <rPh sb="74" eb="77">
      <t>ジギョウシャ</t>
    </rPh>
    <rPh sb="81" eb="83">
      <t>ヒツヨウ</t>
    </rPh>
    <rPh sb="84" eb="86">
      <t>ソチ</t>
    </rPh>
    <rPh sb="87" eb="88">
      <t>コウ</t>
    </rPh>
    <phoneticPr fontId="3"/>
  </si>
  <si>
    <t>　サービスの提供を求められた場合は、被保険者証によって被保険者資格、要介護認定の有無及び有効期間を確認していますか。また、負担割合証によって自己負担額の割合を確認していますか。</t>
    <rPh sb="6" eb="8">
      <t>テイキョウ</t>
    </rPh>
    <rPh sb="9" eb="10">
      <t>モト</t>
    </rPh>
    <rPh sb="14" eb="16">
      <t>バアイ</t>
    </rPh>
    <rPh sb="18" eb="22">
      <t>ヒホケンシャ</t>
    </rPh>
    <rPh sb="22" eb="23">
      <t>ショウ</t>
    </rPh>
    <rPh sb="27" eb="31">
      <t>ヒホケンシャ</t>
    </rPh>
    <rPh sb="31" eb="33">
      <t>シカク</t>
    </rPh>
    <rPh sb="34" eb="35">
      <t>ヨウ</t>
    </rPh>
    <rPh sb="35" eb="37">
      <t>カイゴ</t>
    </rPh>
    <rPh sb="37" eb="39">
      <t>ニンテイ</t>
    </rPh>
    <rPh sb="40" eb="42">
      <t>ウム</t>
    </rPh>
    <rPh sb="42" eb="43">
      <t>オヨ</t>
    </rPh>
    <rPh sb="44" eb="46">
      <t>ユウコウ</t>
    </rPh>
    <rPh sb="46" eb="48">
      <t>キカン</t>
    </rPh>
    <rPh sb="49" eb="51">
      <t>カクニン</t>
    </rPh>
    <rPh sb="61" eb="63">
      <t>フタン</t>
    </rPh>
    <rPh sb="63" eb="65">
      <t>ワリアイ</t>
    </rPh>
    <rPh sb="65" eb="66">
      <t>ショウ</t>
    </rPh>
    <rPh sb="70" eb="72">
      <t>ジコ</t>
    </rPh>
    <rPh sb="72" eb="75">
      <t>フタンガク</t>
    </rPh>
    <rPh sb="76" eb="78">
      <t>ワリアイ</t>
    </rPh>
    <rPh sb="79" eb="81">
      <t>カクニン</t>
    </rPh>
    <phoneticPr fontId="3"/>
  </si>
  <si>
    <t>　被保険者の要介護認定に係る申請について、利用申込者の意思を踏まえ、必要な協力を行っていますか。</t>
  </si>
  <si>
    <t>　サービスの提供の開始の際に、要介護認定を受けていない利用申込者については、利用申込者の意志を踏まえ、当該申請が行われるよう必要な援助を行っていますか。</t>
    <rPh sb="6" eb="8">
      <t>テイキョウ</t>
    </rPh>
    <rPh sb="9" eb="11">
      <t>カイシ</t>
    </rPh>
    <rPh sb="12" eb="13">
      <t>サイ</t>
    </rPh>
    <rPh sb="15" eb="16">
      <t>ヨウ</t>
    </rPh>
    <rPh sb="16" eb="18">
      <t>カイゴ</t>
    </rPh>
    <rPh sb="18" eb="20">
      <t>ニンテイ</t>
    </rPh>
    <rPh sb="21" eb="22">
      <t>ウ</t>
    </rPh>
    <rPh sb="27" eb="29">
      <t>リヨウ</t>
    </rPh>
    <rPh sb="29" eb="32">
      <t>モウシコミシャ</t>
    </rPh>
    <rPh sb="38" eb="40">
      <t>リヨウ</t>
    </rPh>
    <rPh sb="40" eb="43">
      <t>モウシコミシャ</t>
    </rPh>
    <rPh sb="44" eb="46">
      <t>イシ</t>
    </rPh>
    <rPh sb="47" eb="48">
      <t>フ</t>
    </rPh>
    <rPh sb="51" eb="53">
      <t>トウガイ</t>
    </rPh>
    <rPh sb="53" eb="55">
      <t>シンセイ</t>
    </rPh>
    <rPh sb="56" eb="57">
      <t>オコナ</t>
    </rPh>
    <rPh sb="62" eb="64">
      <t>ヒツヨウ</t>
    </rPh>
    <rPh sb="65" eb="67">
      <t>エンジョ</t>
    </rPh>
    <rPh sb="68" eb="69">
      <t>オコナ</t>
    </rPh>
    <phoneticPr fontId="3"/>
  </si>
  <si>
    <t>　要介護認定の更新の申請が、遅くとも利用者が受けている要介護認定の有効期間満了日の３０日前にはなされるよう、必要な援助を行っていますか。</t>
    <rPh sb="2" eb="4">
      <t>カイゴ</t>
    </rPh>
    <rPh sb="4" eb="6">
      <t>ニンテイ</t>
    </rPh>
    <rPh sb="7" eb="9">
      <t>コウシン</t>
    </rPh>
    <rPh sb="10" eb="12">
      <t>シンセイ</t>
    </rPh>
    <rPh sb="14" eb="15">
      <t>オソ</t>
    </rPh>
    <rPh sb="18" eb="21">
      <t>リヨウシャ</t>
    </rPh>
    <rPh sb="22" eb="23">
      <t>ウ</t>
    </rPh>
    <rPh sb="28" eb="30">
      <t>カイゴ</t>
    </rPh>
    <rPh sb="30" eb="32">
      <t>ニンテイ</t>
    </rPh>
    <rPh sb="33" eb="35">
      <t>ユウコウ</t>
    </rPh>
    <rPh sb="35" eb="36">
      <t>キ</t>
    </rPh>
    <rPh sb="36" eb="37">
      <t>アイダ</t>
    </rPh>
    <rPh sb="37" eb="39">
      <t>マンリョウ</t>
    </rPh>
    <rPh sb="39" eb="40">
      <t>ヒ</t>
    </rPh>
    <rPh sb="43" eb="44">
      <t>ヒ</t>
    </rPh>
    <rPh sb="44" eb="45">
      <t>マエ</t>
    </rPh>
    <rPh sb="54" eb="56">
      <t>ヒツヨウ</t>
    </rPh>
    <rPh sb="57" eb="59">
      <t>エンジョ</t>
    </rPh>
    <rPh sb="60" eb="61">
      <t>オコナ</t>
    </rPh>
    <phoneticPr fontId="3"/>
  </si>
  <si>
    <t>　事業所の介護支援専門員は写真付きの身分証明書を携行していますか。また、初回訪問時及び利用者又はその家族から提示を求められた場合は、提示していますか。</t>
    <rPh sb="1" eb="4">
      <t>ジギョウショ</t>
    </rPh>
    <rPh sb="5" eb="7">
      <t>カイゴ</t>
    </rPh>
    <rPh sb="7" eb="9">
      <t>シエン</t>
    </rPh>
    <rPh sb="9" eb="12">
      <t>センモンイン</t>
    </rPh>
    <rPh sb="13" eb="15">
      <t>シャシン</t>
    </rPh>
    <rPh sb="15" eb="16">
      <t>ツ</t>
    </rPh>
    <rPh sb="18" eb="20">
      <t>ミブン</t>
    </rPh>
    <rPh sb="20" eb="23">
      <t>ショウメイショ</t>
    </rPh>
    <rPh sb="24" eb="26">
      <t>ケイコウ</t>
    </rPh>
    <rPh sb="36" eb="38">
      <t>ショカイ</t>
    </rPh>
    <rPh sb="38" eb="40">
      <t>ホウモン</t>
    </rPh>
    <rPh sb="40" eb="41">
      <t>トキ</t>
    </rPh>
    <rPh sb="41" eb="42">
      <t>オヨ</t>
    </rPh>
    <rPh sb="43" eb="46">
      <t>リヨウシャ</t>
    </rPh>
    <rPh sb="46" eb="47">
      <t>マタ</t>
    </rPh>
    <rPh sb="50" eb="52">
      <t>カゾク</t>
    </rPh>
    <rPh sb="54" eb="56">
      <t>テイジ</t>
    </rPh>
    <rPh sb="57" eb="58">
      <t>モト</t>
    </rPh>
    <rPh sb="62" eb="64">
      <t>バアイ</t>
    </rPh>
    <rPh sb="66" eb="68">
      <t>テイジ</t>
    </rPh>
    <phoneticPr fontId="3"/>
  </si>
  <si>
    <t>　事業所の通常の実施地域以外の地域の居宅を訪問して指定居宅介護支援を提供した際に、それに要した交通費の支払を利用者から受ける場合には、あらかじめ、利用者又はその家族に対し、当該サービスの内容及び費用について説明を行い、利用者の同意を得ていますか。</t>
  </si>
  <si>
    <t>　委託を受ける場合は、町が運営する「地域包括支援センター運営協議会（介護保険運営協議会）」に諮る手続が必要です。地域包括支援センターに必要な手続を確認していますか。</t>
    <rPh sb="1" eb="3">
      <t>イタク</t>
    </rPh>
    <rPh sb="4" eb="5">
      <t>ウ</t>
    </rPh>
    <rPh sb="7" eb="9">
      <t>バアイ</t>
    </rPh>
    <rPh sb="11" eb="12">
      <t>マチ</t>
    </rPh>
    <rPh sb="13" eb="15">
      <t>ウンエイ</t>
    </rPh>
    <rPh sb="18" eb="20">
      <t>チイキ</t>
    </rPh>
    <rPh sb="20" eb="22">
      <t>ホウカツ</t>
    </rPh>
    <rPh sb="22" eb="24">
      <t>シエン</t>
    </rPh>
    <rPh sb="28" eb="30">
      <t>ウンエイ</t>
    </rPh>
    <rPh sb="30" eb="33">
      <t>キョウギカイ</t>
    </rPh>
    <rPh sb="34" eb="36">
      <t>カイゴ</t>
    </rPh>
    <rPh sb="36" eb="38">
      <t>ホケン</t>
    </rPh>
    <rPh sb="38" eb="40">
      <t>ウンエイ</t>
    </rPh>
    <rPh sb="40" eb="43">
      <t>キョウギカイ</t>
    </rPh>
    <rPh sb="46" eb="47">
      <t>ハカ</t>
    </rPh>
    <rPh sb="48" eb="50">
      <t>テツヅ</t>
    </rPh>
    <rPh sb="51" eb="53">
      <t>ヒツヨウ</t>
    </rPh>
    <rPh sb="56" eb="58">
      <t>チイキ</t>
    </rPh>
    <rPh sb="58" eb="60">
      <t>ホウカツ</t>
    </rPh>
    <rPh sb="60" eb="62">
      <t>シエン</t>
    </rPh>
    <rPh sb="67" eb="69">
      <t>ヒツヨウ</t>
    </rPh>
    <rPh sb="70" eb="72">
      <t>テツヅ</t>
    </rPh>
    <rPh sb="73" eb="75">
      <t>カクニン</t>
    </rPh>
    <phoneticPr fontId="3"/>
  </si>
  <si>
    <t>　委託を受ける際、適切かつ効率的に指定介護予防支援の業務が実施できるように、委託を受ける業務の範囲と業務量について、地域包括支援センターと確認をしていますか。</t>
    <rPh sb="1" eb="3">
      <t>イタク</t>
    </rPh>
    <rPh sb="4" eb="5">
      <t>ウ</t>
    </rPh>
    <rPh sb="7" eb="8">
      <t>サイ</t>
    </rPh>
    <rPh sb="9" eb="11">
      <t>テキセツ</t>
    </rPh>
    <rPh sb="13" eb="16">
      <t>コウリツテキ</t>
    </rPh>
    <rPh sb="17" eb="19">
      <t>シテイ</t>
    </rPh>
    <rPh sb="19" eb="21">
      <t>カイゴ</t>
    </rPh>
    <rPh sb="21" eb="23">
      <t>ヨボウ</t>
    </rPh>
    <rPh sb="23" eb="25">
      <t>シエン</t>
    </rPh>
    <rPh sb="26" eb="28">
      <t>ギョウム</t>
    </rPh>
    <rPh sb="29" eb="31">
      <t>ジッシ</t>
    </rPh>
    <rPh sb="38" eb="40">
      <t>イタク</t>
    </rPh>
    <rPh sb="41" eb="42">
      <t>ウ</t>
    </rPh>
    <rPh sb="44" eb="46">
      <t>ギョウム</t>
    </rPh>
    <rPh sb="47" eb="49">
      <t>ハンイ</t>
    </rPh>
    <rPh sb="50" eb="52">
      <t>ギョウム</t>
    </rPh>
    <rPh sb="52" eb="53">
      <t>リョウ</t>
    </rPh>
    <rPh sb="58" eb="60">
      <t>チイキ</t>
    </rPh>
    <rPh sb="60" eb="62">
      <t>ホウカツ</t>
    </rPh>
    <rPh sb="62" eb="64">
      <t>シエン</t>
    </rPh>
    <rPh sb="69" eb="71">
      <t>カクニン</t>
    </rPh>
    <phoneticPr fontId="3"/>
  </si>
  <si>
    <t>　居宅サービス計画に位置付けられている指定居宅サービス等のうち、法定代理受領サービスとして位置付けたものに関して、その情報を記載した給付管理票を起票し、毎月国民健康保険団体連合会に送付していますか。</t>
    <rPh sb="1" eb="3">
      <t>キョタク</t>
    </rPh>
    <rPh sb="7" eb="9">
      <t>ケイカク</t>
    </rPh>
    <rPh sb="10" eb="12">
      <t>イチ</t>
    </rPh>
    <rPh sb="12" eb="13">
      <t>ヅ</t>
    </rPh>
    <rPh sb="19" eb="21">
      <t>シテイ</t>
    </rPh>
    <rPh sb="21" eb="23">
      <t>キョタク</t>
    </rPh>
    <rPh sb="27" eb="28">
      <t>トウ</t>
    </rPh>
    <rPh sb="32" eb="34">
      <t>ホウテイ</t>
    </rPh>
    <rPh sb="34" eb="36">
      <t>ダイリ</t>
    </rPh>
    <rPh sb="36" eb="38">
      <t>ジュリョウ</t>
    </rPh>
    <rPh sb="45" eb="47">
      <t>イチ</t>
    </rPh>
    <rPh sb="47" eb="48">
      <t>ヅ</t>
    </rPh>
    <rPh sb="53" eb="54">
      <t>カン</t>
    </rPh>
    <rPh sb="59" eb="61">
      <t>ジョウホウ</t>
    </rPh>
    <rPh sb="62" eb="64">
      <t>キサイ</t>
    </rPh>
    <rPh sb="66" eb="68">
      <t>キュウフ</t>
    </rPh>
    <rPh sb="68" eb="70">
      <t>カンリ</t>
    </rPh>
    <rPh sb="70" eb="71">
      <t>ヒョウ</t>
    </rPh>
    <rPh sb="72" eb="74">
      <t>キヒョウ</t>
    </rPh>
    <rPh sb="76" eb="78">
      <t>マイツキ</t>
    </rPh>
    <rPh sb="78" eb="80">
      <t>コクミン</t>
    </rPh>
    <rPh sb="80" eb="82">
      <t>ケンコウ</t>
    </rPh>
    <rPh sb="82" eb="84">
      <t>ホケン</t>
    </rPh>
    <rPh sb="84" eb="86">
      <t>ダンタイ</t>
    </rPh>
    <rPh sb="86" eb="89">
      <t>レンゴウカイ</t>
    </rPh>
    <rPh sb="90" eb="92">
      <t>ソウフ</t>
    </rPh>
    <phoneticPr fontId="3"/>
  </si>
  <si>
    <t>　月ごとの勤務表を作成し、介護支援専門員その他の従業者の日々の勤務時間、常勤・非常勤の別、各職員の兼務関係を明確にしていますか。</t>
    <rPh sb="1" eb="2">
      <t>ツキ</t>
    </rPh>
    <rPh sb="5" eb="8">
      <t>キンムヒョウ</t>
    </rPh>
    <rPh sb="9" eb="11">
      <t>サクセイ</t>
    </rPh>
    <rPh sb="13" eb="15">
      <t>カイゴ</t>
    </rPh>
    <rPh sb="15" eb="17">
      <t>シエン</t>
    </rPh>
    <rPh sb="17" eb="20">
      <t>センモンイン</t>
    </rPh>
    <rPh sb="22" eb="23">
      <t>タ</t>
    </rPh>
    <rPh sb="24" eb="27">
      <t>ジュウギョウシャ</t>
    </rPh>
    <rPh sb="28" eb="30">
      <t>ヒビ</t>
    </rPh>
    <rPh sb="31" eb="33">
      <t>キンム</t>
    </rPh>
    <rPh sb="33" eb="35">
      <t>ジカン</t>
    </rPh>
    <rPh sb="36" eb="38">
      <t>ジョウキン</t>
    </rPh>
    <rPh sb="39" eb="42">
      <t>ヒジョウキン</t>
    </rPh>
    <rPh sb="43" eb="44">
      <t>ベツ</t>
    </rPh>
    <rPh sb="45" eb="46">
      <t>カク</t>
    </rPh>
    <rPh sb="46" eb="48">
      <t>ショクイン</t>
    </rPh>
    <rPh sb="49" eb="51">
      <t>ケンム</t>
    </rPh>
    <rPh sb="51" eb="53">
      <t>カンケイ</t>
    </rPh>
    <rPh sb="54" eb="56">
      <t>メイカク</t>
    </rPh>
    <phoneticPr fontId="3"/>
  </si>
  <si>
    <t>　指定居宅介護支援事業所ごとに、当該指定居宅介護支援事業所の介護支援専門員に指定居宅介護支援の業務を担当させていますか。</t>
    <rPh sb="1" eb="3">
      <t>シテイ</t>
    </rPh>
    <rPh sb="3" eb="5">
      <t>キョタク</t>
    </rPh>
    <rPh sb="5" eb="7">
      <t>カイゴ</t>
    </rPh>
    <rPh sb="7" eb="9">
      <t>シエン</t>
    </rPh>
    <rPh sb="9" eb="12">
      <t>ジギョウショ</t>
    </rPh>
    <rPh sb="16" eb="18">
      <t>トウガイ</t>
    </rPh>
    <rPh sb="18" eb="29">
      <t>シテイキョタクカイゴシエンジギョウショ</t>
    </rPh>
    <rPh sb="30" eb="32">
      <t>カイゴ</t>
    </rPh>
    <rPh sb="32" eb="34">
      <t>シエン</t>
    </rPh>
    <rPh sb="34" eb="37">
      <t>センモンイン</t>
    </rPh>
    <rPh sb="38" eb="40">
      <t>シテイ</t>
    </rPh>
    <rPh sb="40" eb="42">
      <t>キョタク</t>
    </rPh>
    <rPh sb="42" eb="44">
      <t>カイゴ</t>
    </rPh>
    <rPh sb="44" eb="46">
      <t>シエン</t>
    </rPh>
    <rPh sb="47" eb="49">
      <t>ギョウム</t>
    </rPh>
    <rPh sb="50" eb="52">
      <t>タントウ</t>
    </rPh>
    <phoneticPr fontId="3"/>
  </si>
  <si>
    <t>　介護支援専門員の資質の向上のために、研修の機会を確保していますか。</t>
    <rPh sb="1" eb="3">
      <t>カイゴ</t>
    </rPh>
    <rPh sb="3" eb="5">
      <t>シエン</t>
    </rPh>
    <rPh sb="5" eb="8">
      <t>センモンイン</t>
    </rPh>
    <rPh sb="9" eb="11">
      <t>シシツ</t>
    </rPh>
    <rPh sb="12" eb="14">
      <t>コウジョウ</t>
    </rPh>
    <rPh sb="19" eb="21">
      <t>ケンシュウ</t>
    </rPh>
    <rPh sb="22" eb="24">
      <t>キカイ</t>
    </rPh>
    <rPh sb="25" eb="27">
      <t>カクホ</t>
    </rPh>
    <phoneticPr fontId="3"/>
  </si>
  <si>
    <t>　介護支援専門員の清潔の保持及び健康状態について、必要な管理を行っていますか。</t>
    <rPh sb="1" eb="3">
      <t>カイゴ</t>
    </rPh>
    <rPh sb="3" eb="5">
      <t>シエン</t>
    </rPh>
    <rPh sb="5" eb="8">
      <t>センモンイン</t>
    </rPh>
    <rPh sb="9" eb="11">
      <t>セイケツ</t>
    </rPh>
    <rPh sb="12" eb="14">
      <t>ホジ</t>
    </rPh>
    <rPh sb="14" eb="15">
      <t>オヨ</t>
    </rPh>
    <rPh sb="16" eb="18">
      <t>ケンコウ</t>
    </rPh>
    <rPh sb="18" eb="20">
      <t>ジョウタイ</t>
    </rPh>
    <rPh sb="25" eb="27">
      <t>ヒツヨウ</t>
    </rPh>
    <rPh sb="28" eb="30">
      <t>カンリ</t>
    </rPh>
    <rPh sb="31" eb="32">
      <t>オコナ</t>
    </rPh>
    <phoneticPr fontId="3"/>
  </si>
  <si>
    <t>　感染症の予防及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従業者に周知徹底を図ることにしていますか。</t>
  </si>
  <si>
    <t>　感染症の予防及びまん延の防止のための指針を整備していますか。</t>
    <rPh sb="1" eb="4">
      <t>カンセンショウ</t>
    </rPh>
    <rPh sb="5" eb="7">
      <t>ヨボウ</t>
    </rPh>
    <rPh sb="7" eb="8">
      <t>オヨ</t>
    </rPh>
    <rPh sb="11" eb="12">
      <t>エン</t>
    </rPh>
    <rPh sb="13" eb="15">
      <t>ボウシ</t>
    </rPh>
    <rPh sb="19" eb="21">
      <t>シシン</t>
    </rPh>
    <rPh sb="22" eb="24">
      <t>セイビ</t>
    </rPh>
    <phoneticPr fontId="3"/>
  </si>
  <si>
    <t>　従業者に対し、感染症の予防及びまん延の防止のための研修及び訓練を定期的に実施していますか。</t>
  </si>
  <si>
    <t>　事業所の見やすい場所に、運営規程、勤務体制及び重要事項説明書を掲示または自由に閲覧可能な形で事業所内に備え付けていますか。</t>
    <rPh sb="1" eb="4">
      <t>ジギョウショ</t>
    </rPh>
    <rPh sb="5" eb="6">
      <t>ミ</t>
    </rPh>
    <rPh sb="9" eb="11">
      <t>バショ</t>
    </rPh>
    <rPh sb="13" eb="15">
      <t>ウンエイ</t>
    </rPh>
    <rPh sb="15" eb="17">
      <t>キテイ</t>
    </rPh>
    <rPh sb="18" eb="20">
      <t>キンム</t>
    </rPh>
    <rPh sb="20" eb="22">
      <t>タイセイ</t>
    </rPh>
    <rPh sb="22" eb="23">
      <t>オヨ</t>
    </rPh>
    <rPh sb="24" eb="26">
      <t>ジュウヨウ</t>
    </rPh>
    <rPh sb="26" eb="28">
      <t>ジコウ</t>
    </rPh>
    <rPh sb="28" eb="31">
      <t>セツメイショ</t>
    </rPh>
    <rPh sb="32" eb="34">
      <t>ケイジ</t>
    </rPh>
    <phoneticPr fontId="3"/>
  </si>
  <si>
    <t>　事業所の介護支援専門員その他の従業者は、正当な理由なく、業務上知り得た利用者やその家族の秘密を漏らしていませんか。</t>
    <rPh sb="1" eb="4">
      <t>ジギョウショ</t>
    </rPh>
    <rPh sb="5" eb="7">
      <t>カイゴ</t>
    </rPh>
    <rPh sb="7" eb="9">
      <t>シエン</t>
    </rPh>
    <rPh sb="9" eb="12">
      <t>センモンイン</t>
    </rPh>
    <rPh sb="14" eb="15">
      <t>タ</t>
    </rPh>
    <rPh sb="16" eb="19">
      <t>ジュウギョウシャ</t>
    </rPh>
    <rPh sb="21" eb="23">
      <t>セイトウ</t>
    </rPh>
    <rPh sb="24" eb="26">
      <t>リユウ</t>
    </rPh>
    <rPh sb="29" eb="32">
      <t>ギョウムジョウ</t>
    </rPh>
    <rPh sb="32" eb="33">
      <t>シ</t>
    </rPh>
    <rPh sb="34" eb="35">
      <t>エ</t>
    </rPh>
    <rPh sb="36" eb="39">
      <t>リヨウシャ</t>
    </rPh>
    <rPh sb="42" eb="44">
      <t>カゾク</t>
    </rPh>
    <rPh sb="45" eb="47">
      <t>ヒミツ</t>
    </rPh>
    <rPh sb="48" eb="49">
      <t>モ</t>
    </rPh>
    <phoneticPr fontId="3"/>
  </si>
  <si>
    <t>　就業規則や雇用契約書等に、従業者及び退職した者が、正当な理由なく、業務上知り得た利用者やその家族の個人情報を漏らすことを禁止する記載がありますか。</t>
    <rPh sb="1" eb="3">
      <t>シュウギョウ</t>
    </rPh>
    <rPh sb="3" eb="5">
      <t>キソク</t>
    </rPh>
    <rPh sb="6" eb="8">
      <t>コヨウ</t>
    </rPh>
    <rPh sb="8" eb="11">
      <t>ケイヤクショ</t>
    </rPh>
    <rPh sb="11" eb="12">
      <t>トウ</t>
    </rPh>
    <rPh sb="14" eb="17">
      <t>ジュウギョウシャ</t>
    </rPh>
    <rPh sb="17" eb="18">
      <t>オヨ</t>
    </rPh>
    <rPh sb="19" eb="21">
      <t>タイショク</t>
    </rPh>
    <rPh sb="23" eb="24">
      <t>シャ</t>
    </rPh>
    <rPh sb="26" eb="28">
      <t>セイトウ</t>
    </rPh>
    <rPh sb="29" eb="31">
      <t>リユウ</t>
    </rPh>
    <rPh sb="34" eb="37">
      <t>ギョウムジョウ</t>
    </rPh>
    <rPh sb="37" eb="38">
      <t>シ</t>
    </rPh>
    <rPh sb="39" eb="40">
      <t>エ</t>
    </rPh>
    <rPh sb="41" eb="44">
      <t>リヨウシャ</t>
    </rPh>
    <rPh sb="47" eb="49">
      <t>カゾク</t>
    </rPh>
    <rPh sb="50" eb="52">
      <t>コジン</t>
    </rPh>
    <rPh sb="52" eb="54">
      <t>ジョウホウ</t>
    </rPh>
    <rPh sb="55" eb="56">
      <t>モ</t>
    </rPh>
    <rPh sb="61" eb="63">
      <t>キンシ</t>
    </rPh>
    <rPh sb="65" eb="67">
      <t>キサイ</t>
    </rPh>
    <phoneticPr fontId="3"/>
  </si>
  <si>
    <t>　利用者やその家族の個人情報をサービス担当者会議等で使用することについて、利用者やその家族から個人情報使用同意書等で同意を得ていますか。</t>
    <rPh sb="37" eb="40">
      <t>リヨウシャ</t>
    </rPh>
    <rPh sb="43" eb="45">
      <t>カゾク</t>
    </rPh>
    <rPh sb="47" eb="49">
      <t>コジン</t>
    </rPh>
    <rPh sb="49" eb="51">
      <t>ジョウホウ</t>
    </rPh>
    <rPh sb="51" eb="53">
      <t>シヨウ</t>
    </rPh>
    <rPh sb="53" eb="56">
      <t>ドウイショ</t>
    </rPh>
    <rPh sb="56" eb="57">
      <t>トウ</t>
    </rPh>
    <rPh sb="58" eb="60">
      <t>ドウイ</t>
    </rPh>
    <rPh sb="61" eb="62">
      <t>エ</t>
    </rPh>
    <phoneticPr fontId="3"/>
  </si>
  <si>
    <t>　事業所を広告する場合には、内容が虚偽又は誇大なものとならないようにしていますか。</t>
    <rPh sb="1" eb="4">
      <t>ジギョウショ</t>
    </rPh>
    <rPh sb="5" eb="7">
      <t>コウコク</t>
    </rPh>
    <rPh sb="9" eb="11">
      <t>バアイ</t>
    </rPh>
    <rPh sb="14" eb="16">
      <t>ナイヨウ</t>
    </rPh>
    <rPh sb="17" eb="19">
      <t>キョギ</t>
    </rPh>
    <rPh sb="19" eb="20">
      <t>マタ</t>
    </rPh>
    <rPh sb="21" eb="23">
      <t>コダイ</t>
    </rPh>
    <phoneticPr fontId="3"/>
  </si>
  <si>
    <t>　介護支援専門員に対して、居宅サービス計画の作成又は変更に関し、特定の居宅サービス事業者等によるサービスを位置付けるべき旨の指示を行っていませんか。（行っていなければ○）</t>
    <rPh sb="1" eb="3">
      <t>カイゴ</t>
    </rPh>
    <rPh sb="3" eb="5">
      <t>シエン</t>
    </rPh>
    <rPh sb="5" eb="8">
      <t>センモンイン</t>
    </rPh>
    <rPh sb="9" eb="10">
      <t>タイ</t>
    </rPh>
    <rPh sb="13" eb="15">
      <t>キョタク</t>
    </rPh>
    <rPh sb="19" eb="21">
      <t>ケイカク</t>
    </rPh>
    <rPh sb="22" eb="24">
      <t>サクセイ</t>
    </rPh>
    <rPh sb="24" eb="25">
      <t>マタ</t>
    </rPh>
    <rPh sb="26" eb="28">
      <t>ヘンコウ</t>
    </rPh>
    <rPh sb="29" eb="30">
      <t>カン</t>
    </rPh>
    <rPh sb="32" eb="34">
      <t>トクテイ</t>
    </rPh>
    <rPh sb="35" eb="37">
      <t>キョタク</t>
    </rPh>
    <rPh sb="41" eb="44">
      <t>ジギョウシャ</t>
    </rPh>
    <rPh sb="44" eb="45">
      <t>トウ</t>
    </rPh>
    <rPh sb="53" eb="55">
      <t>イチ</t>
    </rPh>
    <rPh sb="55" eb="56">
      <t>ヅ</t>
    </rPh>
    <rPh sb="60" eb="61">
      <t>ムネ</t>
    </rPh>
    <rPh sb="62" eb="64">
      <t>シジ</t>
    </rPh>
    <rPh sb="65" eb="66">
      <t>オコ</t>
    </rPh>
    <rPh sb="75" eb="76">
      <t>オコ</t>
    </rPh>
    <phoneticPr fontId="3"/>
  </si>
  <si>
    <t>　利用者に対して、居宅サービス計画の作成又は変更に関し、特定の居宅サービス事業者等によるサービスを利用すべき旨の指示を行っていませんか。（行っていなければ○）</t>
    <rPh sb="1" eb="4">
      <t>リヨウシャ</t>
    </rPh>
    <rPh sb="5" eb="6">
      <t>タイ</t>
    </rPh>
    <rPh sb="9" eb="11">
      <t>キョタク</t>
    </rPh>
    <rPh sb="15" eb="17">
      <t>ケイカク</t>
    </rPh>
    <rPh sb="18" eb="20">
      <t>サクセイ</t>
    </rPh>
    <rPh sb="20" eb="21">
      <t>マタ</t>
    </rPh>
    <rPh sb="22" eb="24">
      <t>ヘンコウ</t>
    </rPh>
    <rPh sb="25" eb="26">
      <t>カン</t>
    </rPh>
    <rPh sb="28" eb="30">
      <t>トクテイ</t>
    </rPh>
    <rPh sb="31" eb="33">
      <t>キョタク</t>
    </rPh>
    <rPh sb="37" eb="40">
      <t>ジギョウシャ</t>
    </rPh>
    <rPh sb="40" eb="41">
      <t>トウ</t>
    </rPh>
    <rPh sb="49" eb="51">
      <t>リヨウ</t>
    </rPh>
    <rPh sb="54" eb="55">
      <t>ムネ</t>
    </rPh>
    <rPh sb="56" eb="58">
      <t>シジ</t>
    </rPh>
    <rPh sb="59" eb="60">
      <t>オコ</t>
    </rPh>
    <rPh sb="69" eb="70">
      <t>オコ</t>
    </rPh>
    <phoneticPr fontId="3"/>
  </si>
  <si>
    <t>　利用者に特定の事業者によるサービスを利用させることの対償として、金品その他の財産上の利益を収受していませんか。（収受していなければ○）</t>
    <rPh sb="1" eb="4">
      <t>リヨウシャ</t>
    </rPh>
    <rPh sb="5" eb="7">
      <t>トクテイ</t>
    </rPh>
    <rPh sb="8" eb="11">
      <t>ジギョウシャ</t>
    </rPh>
    <rPh sb="19" eb="21">
      <t>リヨウ</t>
    </rPh>
    <rPh sb="27" eb="28">
      <t>タイ</t>
    </rPh>
    <rPh sb="28" eb="29">
      <t>ショウ</t>
    </rPh>
    <rPh sb="33" eb="35">
      <t>キンピン</t>
    </rPh>
    <rPh sb="37" eb="38">
      <t>タ</t>
    </rPh>
    <rPh sb="39" eb="41">
      <t>ザイサン</t>
    </rPh>
    <rPh sb="41" eb="42">
      <t>ジョウ</t>
    </rPh>
    <rPh sb="43" eb="45">
      <t>リエキ</t>
    </rPh>
    <rPh sb="46" eb="48">
      <t>シュウジュ</t>
    </rPh>
    <rPh sb="57" eb="59">
      <t>シュウジュ</t>
    </rPh>
    <phoneticPr fontId="3"/>
  </si>
  <si>
    <t>　重要事項説明書等の文書に、苦情を処理するために講ずる措置の概要、相談窓口の連絡先、苦情処理の体制及び手順等を記載していますか。</t>
    <rPh sb="55" eb="57">
      <t>キサイ</t>
    </rPh>
    <phoneticPr fontId="3"/>
  </si>
  <si>
    <t>　苦情相談の方法や対応手順を記載したマニュアル等を整備し、事業所に掲示していますか。</t>
    <rPh sb="1" eb="3">
      <t>クジョウ</t>
    </rPh>
    <rPh sb="3" eb="5">
      <t>ソウダン</t>
    </rPh>
    <rPh sb="6" eb="8">
      <t>ホウホウ</t>
    </rPh>
    <rPh sb="9" eb="11">
      <t>タイオウ</t>
    </rPh>
    <rPh sb="11" eb="13">
      <t>テジュン</t>
    </rPh>
    <rPh sb="14" eb="16">
      <t>キサイ</t>
    </rPh>
    <rPh sb="23" eb="24">
      <t>トウ</t>
    </rPh>
    <rPh sb="25" eb="27">
      <t>セイビ</t>
    </rPh>
    <rPh sb="29" eb="32">
      <t>ジギョウショ</t>
    </rPh>
    <rPh sb="33" eb="35">
      <t>ケイジ</t>
    </rPh>
    <phoneticPr fontId="3"/>
  </si>
  <si>
    <t>　自ら提供した指定居宅介護支援又は自らが居宅サービス計画に位置付けた指定居宅サービス等に対する利用者及びその家族からの苦情があった際、迅速かつ適切に対応していますか。</t>
    <rPh sb="1" eb="2">
      <t>ミズカ</t>
    </rPh>
    <rPh sb="3" eb="5">
      <t>テイキョウ</t>
    </rPh>
    <rPh sb="7" eb="9">
      <t>シテイ</t>
    </rPh>
    <rPh sb="9" eb="11">
      <t>キョタク</t>
    </rPh>
    <rPh sb="11" eb="13">
      <t>カイゴ</t>
    </rPh>
    <rPh sb="13" eb="15">
      <t>シエン</t>
    </rPh>
    <rPh sb="15" eb="16">
      <t>マタ</t>
    </rPh>
    <rPh sb="17" eb="18">
      <t>ミズカ</t>
    </rPh>
    <rPh sb="20" eb="22">
      <t>キョタク</t>
    </rPh>
    <rPh sb="26" eb="28">
      <t>ケイカク</t>
    </rPh>
    <rPh sb="29" eb="32">
      <t>イチヅ</t>
    </rPh>
    <rPh sb="34" eb="36">
      <t>シテイ</t>
    </rPh>
    <rPh sb="36" eb="38">
      <t>キョタク</t>
    </rPh>
    <rPh sb="42" eb="43">
      <t>トウ</t>
    </rPh>
    <rPh sb="44" eb="45">
      <t>タイ</t>
    </rPh>
    <rPh sb="47" eb="50">
      <t>リヨウシャ</t>
    </rPh>
    <rPh sb="50" eb="51">
      <t>オヨ</t>
    </rPh>
    <rPh sb="54" eb="56">
      <t>カゾク</t>
    </rPh>
    <rPh sb="59" eb="61">
      <t>クジョウ</t>
    </rPh>
    <rPh sb="65" eb="66">
      <t>サイ</t>
    </rPh>
    <rPh sb="67" eb="69">
      <t>ジンソク</t>
    </rPh>
    <rPh sb="71" eb="73">
      <t>テキセツ</t>
    </rPh>
    <rPh sb="74" eb="76">
      <t>タイオウ</t>
    </rPh>
    <phoneticPr fontId="3"/>
  </si>
  <si>
    <t>　苦情記録簿を整備して５年間保存していますか。</t>
    <rPh sb="1" eb="3">
      <t>クジョウ</t>
    </rPh>
    <rPh sb="3" eb="6">
      <t>キロクボ</t>
    </rPh>
    <rPh sb="7" eb="9">
      <t>セイビ</t>
    </rPh>
    <rPh sb="12" eb="14">
      <t>ネンカン</t>
    </rPh>
    <rPh sb="14" eb="16">
      <t>ホゾン</t>
    </rPh>
    <phoneticPr fontId="3"/>
  </si>
  <si>
    <t>　自らが居宅サービス計画に位置付けた指定居宅サービス又は指定地域密着型サービスに対する苦情の国民健康保険団体連合会への申立てに関して、利用者に対し必要な援助を行っていますか。</t>
    <rPh sb="1" eb="2">
      <t>ミズカ</t>
    </rPh>
    <rPh sb="4" eb="6">
      <t>キョタク</t>
    </rPh>
    <rPh sb="10" eb="12">
      <t>ケイカク</t>
    </rPh>
    <rPh sb="13" eb="16">
      <t>イチヅ</t>
    </rPh>
    <rPh sb="18" eb="20">
      <t>シテイ</t>
    </rPh>
    <rPh sb="20" eb="22">
      <t>キョタク</t>
    </rPh>
    <rPh sb="26" eb="27">
      <t>マタ</t>
    </rPh>
    <rPh sb="28" eb="30">
      <t>シテイ</t>
    </rPh>
    <rPh sb="30" eb="32">
      <t>チイキ</t>
    </rPh>
    <rPh sb="32" eb="34">
      <t>ミッチャク</t>
    </rPh>
    <rPh sb="34" eb="35">
      <t>ガタ</t>
    </rPh>
    <rPh sb="40" eb="41">
      <t>タイ</t>
    </rPh>
    <rPh sb="43" eb="45">
      <t>クジョウ</t>
    </rPh>
    <rPh sb="46" eb="48">
      <t>コクミン</t>
    </rPh>
    <rPh sb="48" eb="50">
      <t>ケンコウ</t>
    </rPh>
    <rPh sb="50" eb="52">
      <t>ホケン</t>
    </rPh>
    <rPh sb="52" eb="54">
      <t>ダンタイ</t>
    </rPh>
    <rPh sb="54" eb="57">
      <t>レンゴウカイ</t>
    </rPh>
    <rPh sb="59" eb="61">
      <t>モウシタ</t>
    </rPh>
    <rPh sb="63" eb="64">
      <t>カン</t>
    </rPh>
    <rPh sb="67" eb="70">
      <t>リヨウシャ</t>
    </rPh>
    <rPh sb="71" eb="72">
      <t>タイ</t>
    </rPh>
    <rPh sb="73" eb="75">
      <t>ヒツヨウ</t>
    </rPh>
    <rPh sb="76" eb="78">
      <t>エンジョ</t>
    </rPh>
    <rPh sb="79" eb="80">
      <t>オコナ</t>
    </rPh>
    <phoneticPr fontId="3"/>
  </si>
  <si>
    <t>　自ら提供した指定居宅介護支援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い、また、市町村からの求めがあった場合には、改善の内容を市町村に報告していますか。</t>
  </si>
  <si>
    <t>　指定居宅介護支援等に対する利用者からの苦情に関して国民健康保険団体連合会が行う調査に協力するとともに、自ら提供した指定居宅介護支援に関して国民健康保険団体連合会から指導又は助言を受けた場合においては、当該指導又は助言に従って必要な改善を行い、また、国民健康保険団体連合会からの求めがあった場合には、改善の内容を国民健康保険団体連合会に報告していますか。</t>
  </si>
  <si>
    <t>　実際にあった苦情及びその原因と対応策について職員に周知する等、再発防止やサービスの質の向上に努めていますか。</t>
    <rPh sb="1" eb="3">
      <t>ジッサイ</t>
    </rPh>
    <rPh sb="7" eb="9">
      <t>クジョウ</t>
    </rPh>
    <rPh sb="9" eb="10">
      <t>オヨ</t>
    </rPh>
    <rPh sb="13" eb="15">
      <t>ゲンイン</t>
    </rPh>
    <rPh sb="16" eb="19">
      <t>タイオウサク</t>
    </rPh>
    <rPh sb="23" eb="25">
      <t>ショクイン</t>
    </rPh>
    <rPh sb="26" eb="28">
      <t>シュウチ</t>
    </rPh>
    <rPh sb="30" eb="31">
      <t>ナド</t>
    </rPh>
    <rPh sb="32" eb="34">
      <t>サイハツ</t>
    </rPh>
    <rPh sb="34" eb="36">
      <t>ボウシ</t>
    </rPh>
    <rPh sb="42" eb="43">
      <t>シツ</t>
    </rPh>
    <rPh sb="44" eb="46">
      <t>コウジョウ</t>
    </rPh>
    <rPh sb="47" eb="48">
      <t>ツト</t>
    </rPh>
    <phoneticPr fontId="3"/>
  </si>
  <si>
    <t>　虐待の防止のための指針を整備していますか。</t>
    <rPh sb="1" eb="3">
      <t>ギャクタイ</t>
    </rPh>
    <rPh sb="4" eb="6">
      <t>ボウシ</t>
    </rPh>
    <rPh sb="10" eb="12">
      <t>シシン</t>
    </rPh>
    <rPh sb="13" eb="15">
      <t>セイビ</t>
    </rPh>
    <phoneticPr fontId="3"/>
  </si>
  <si>
    <t>　前３項に掲げる措置を適切に実施するための担当者を置いていますか。</t>
    <rPh sb="3" eb="4">
      <t>コウ</t>
    </rPh>
    <phoneticPr fontId="3"/>
  </si>
  <si>
    <t>　事業所ごとに経理を区分し、指定居宅介護支援の事業の会計とその他の事業の会計を区分していますか。</t>
    <rPh sb="1" eb="4">
      <t>ジギョウショ</t>
    </rPh>
    <rPh sb="7" eb="9">
      <t>ケイリ</t>
    </rPh>
    <rPh sb="10" eb="12">
      <t>クブン</t>
    </rPh>
    <rPh sb="14" eb="16">
      <t>シテイ</t>
    </rPh>
    <rPh sb="16" eb="18">
      <t>キョタク</t>
    </rPh>
    <rPh sb="18" eb="20">
      <t>カイゴ</t>
    </rPh>
    <rPh sb="20" eb="22">
      <t>シエン</t>
    </rPh>
    <rPh sb="23" eb="25">
      <t>ジギョウ</t>
    </rPh>
    <rPh sb="26" eb="28">
      <t>カイケイ</t>
    </rPh>
    <rPh sb="31" eb="32">
      <t>タ</t>
    </rPh>
    <rPh sb="33" eb="35">
      <t>ジギョウ</t>
    </rPh>
    <rPh sb="36" eb="38">
      <t>カイケイ</t>
    </rPh>
    <rPh sb="39" eb="41">
      <t>クブン</t>
    </rPh>
    <phoneticPr fontId="3"/>
  </si>
  <si>
    <t>　従業者・設備・備品及び会計に関する諸記録を整備し、利用者ごとにサービスの完結の日から５年間保存していますか。</t>
    <rPh sb="1" eb="4">
      <t>ジュウギョウシャ</t>
    </rPh>
    <rPh sb="5" eb="7">
      <t>セツビ</t>
    </rPh>
    <rPh sb="8" eb="10">
      <t>ビヒン</t>
    </rPh>
    <rPh sb="10" eb="11">
      <t>オヨ</t>
    </rPh>
    <rPh sb="12" eb="14">
      <t>カイケイ</t>
    </rPh>
    <rPh sb="15" eb="16">
      <t>カン</t>
    </rPh>
    <rPh sb="18" eb="19">
      <t>ショ</t>
    </rPh>
    <rPh sb="19" eb="21">
      <t>キロク</t>
    </rPh>
    <rPh sb="22" eb="24">
      <t>セイビ</t>
    </rPh>
    <rPh sb="26" eb="29">
      <t>リヨウシャ</t>
    </rPh>
    <rPh sb="37" eb="39">
      <t>カンケツ</t>
    </rPh>
    <rPh sb="40" eb="41">
      <t>ヒ</t>
    </rPh>
    <rPh sb="44" eb="46">
      <t>ネンカン</t>
    </rPh>
    <rPh sb="46" eb="48">
      <t>ホゾン</t>
    </rPh>
    <phoneticPr fontId="3"/>
  </si>
  <si>
    <t>　指定居宅介護支援を提供した際に、その利用者から支払を受ける利用料と居宅サービス計画費の額との間に、不合理な差額を生じさせないようにしていますか。（※償還払いの場合、該当する事例がない場合は斜線を引いてください。）</t>
    <rPh sb="1" eb="3">
      <t>シテイ</t>
    </rPh>
    <rPh sb="3" eb="5">
      <t>キョタク</t>
    </rPh>
    <rPh sb="5" eb="7">
      <t>カイゴ</t>
    </rPh>
    <rPh sb="7" eb="9">
      <t>シエン</t>
    </rPh>
    <rPh sb="10" eb="12">
      <t>テイキョウ</t>
    </rPh>
    <rPh sb="14" eb="15">
      <t>サイ</t>
    </rPh>
    <rPh sb="19" eb="22">
      <t>リヨウシャ</t>
    </rPh>
    <rPh sb="24" eb="26">
      <t>シハラ</t>
    </rPh>
    <rPh sb="27" eb="28">
      <t>ウ</t>
    </rPh>
    <rPh sb="30" eb="33">
      <t>リヨウリョウ</t>
    </rPh>
    <rPh sb="34" eb="36">
      <t>キョタク</t>
    </rPh>
    <rPh sb="40" eb="42">
      <t>ケイカク</t>
    </rPh>
    <rPh sb="42" eb="43">
      <t>ヒ</t>
    </rPh>
    <rPh sb="44" eb="45">
      <t>ガク</t>
    </rPh>
    <rPh sb="47" eb="48">
      <t>アイダ</t>
    </rPh>
    <rPh sb="50" eb="53">
      <t>フゴウリ</t>
    </rPh>
    <rPh sb="54" eb="56">
      <t>サガク</t>
    </rPh>
    <rPh sb="57" eb="58">
      <t>ショウ</t>
    </rPh>
    <rPh sb="83" eb="85">
      <t>ガイトウ</t>
    </rPh>
    <rPh sb="87" eb="89">
      <t>ジレイ</t>
    </rPh>
    <rPh sb="92" eb="94">
      <t>バアイ</t>
    </rPh>
    <rPh sb="95" eb="97">
      <t>シャセン</t>
    </rPh>
    <rPh sb="98" eb="99">
      <t>ヒ</t>
    </rPh>
    <phoneticPr fontId="3"/>
  </si>
  <si>
    <t>　提供した指定居宅介護支援について利用料の支払を受けた場合は、利用料の額その他必要と認められる事項を記載した指定居宅介護支援提供証明書を利用者に対して交付していますか。
（※償還払いの場合、該当する事例がない場合は斜線を引いてください。）</t>
    <rPh sb="1" eb="3">
      <t>テイキョウ</t>
    </rPh>
    <rPh sb="5" eb="7">
      <t>シテイ</t>
    </rPh>
    <rPh sb="7" eb="9">
      <t>キョタク</t>
    </rPh>
    <rPh sb="9" eb="11">
      <t>カイゴ</t>
    </rPh>
    <rPh sb="11" eb="13">
      <t>シエン</t>
    </rPh>
    <rPh sb="17" eb="20">
      <t>リヨウリョウ</t>
    </rPh>
    <rPh sb="21" eb="23">
      <t>シハラ</t>
    </rPh>
    <rPh sb="24" eb="25">
      <t>ウ</t>
    </rPh>
    <rPh sb="27" eb="29">
      <t>バアイ</t>
    </rPh>
    <rPh sb="31" eb="34">
      <t>リヨウリョウ</t>
    </rPh>
    <rPh sb="35" eb="36">
      <t>ガク</t>
    </rPh>
    <rPh sb="38" eb="39">
      <t>タ</t>
    </rPh>
    <rPh sb="39" eb="41">
      <t>ヒツヨウ</t>
    </rPh>
    <rPh sb="42" eb="43">
      <t>ミト</t>
    </rPh>
    <rPh sb="47" eb="49">
      <t>ジコウ</t>
    </rPh>
    <rPh sb="50" eb="52">
      <t>キサイ</t>
    </rPh>
    <rPh sb="54" eb="56">
      <t>シテイ</t>
    </rPh>
    <rPh sb="56" eb="58">
      <t>キョタク</t>
    </rPh>
    <rPh sb="58" eb="60">
      <t>カイゴ</t>
    </rPh>
    <rPh sb="60" eb="62">
      <t>シエン</t>
    </rPh>
    <rPh sb="62" eb="64">
      <t>テイキョウ</t>
    </rPh>
    <rPh sb="64" eb="67">
      <t>ショウメイショ</t>
    </rPh>
    <rPh sb="68" eb="71">
      <t>リヨウシャ</t>
    </rPh>
    <rPh sb="72" eb="73">
      <t>タイ</t>
    </rPh>
    <rPh sb="75" eb="77">
      <t>コウフ</t>
    </rPh>
    <rPh sb="95" eb="97">
      <t>ガイトウ</t>
    </rPh>
    <rPh sb="99" eb="101">
      <t>ジレイ</t>
    </rPh>
    <rPh sb="104" eb="106">
      <t>バアイ</t>
    </rPh>
    <rPh sb="107" eb="109">
      <t>シャセン</t>
    </rPh>
    <rPh sb="110" eb="111">
      <t>ヒ</t>
    </rPh>
    <phoneticPr fontId="3"/>
  </si>
  <si>
    <t>　利用者が他の居宅介護支援事業者の利用を希望する場合、要介護認定を受けている利用者が要支援認定を受けた場合その他利用者からの申出があった場合には、当該利用者に対し、直近の居宅サービス計画及びその実施状況に関する書類を交付していますか。</t>
    <phoneticPr fontId="3"/>
  </si>
  <si>
    <t>　運営規程の内容は、常に実態を反映したものを整備していますか。また、変更があった場合は、「変更届出書」で届出をしていますか。</t>
    <rPh sb="1" eb="3">
      <t>ウンエイ</t>
    </rPh>
    <rPh sb="3" eb="5">
      <t>キテイ</t>
    </rPh>
    <rPh sb="6" eb="8">
      <t>ナイヨウ</t>
    </rPh>
    <rPh sb="10" eb="11">
      <t>ツネ</t>
    </rPh>
    <rPh sb="12" eb="14">
      <t>ジッタイ</t>
    </rPh>
    <rPh sb="15" eb="17">
      <t>ハンエイ</t>
    </rPh>
    <rPh sb="22" eb="24">
      <t>セイビ</t>
    </rPh>
    <rPh sb="34" eb="36">
      <t>ヘンコウ</t>
    </rPh>
    <rPh sb="40" eb="42">
      <t>バアイ</t>
    </rPh>
    <rPh sb="45" eb="47">
      <t>ヘンコウ</t>
    </rPh>
    <rPh sb="47" eb="50">
      <t>トドケデショ</t>
    </rPh>
    <rPh sb="52" eb="53">
      <t>トド</t>
    </rPh>
    <rPh sb="53" eb="54">
      <t>デ</t>
    </rPh>
    <phoneticPr fontId="3"/>
  </si>
  <si>
    <r>
      <t xml:space="preserve">７．その他運営に関する重要事項
</t>
    </r>
    <r>
      <rPr>
        <sz val="9"/>
        <color theme="1"/>
        <rFont val="ＭＳ Ｐゴシック"/>
        <family val="3"/>
        <charset val="128"/>
      </rPr>
      <t>※事故発生時の対応、従業者及び退職後の秘密保持、苦情・相談体制、従業者の研修・健康管理</t>
    </r>
    <phoneticPr fontId="3"/>
  </si>
  <si>
    <t>　事業を行うための必要な広さの区画を有するとともに、指定居宅介護支援の提供に必要な設備及び備品を備えていますか。（相談やサービス担当者会議等に対応できる適切なスペースを確保し、相談のためのスペース等は、利用者が直接出入りできるなど利用しやすい構造として下さい。）</t>
    <phoneticPr fontId="3"/>
  </si>
  <si>
    <t>※重要事項を記載したファイル等を介護保険サービス利用申込者、利用者又は利用者家族等が自由に閲覧可能な形で事業所内に備え付けることで、規定による掲示に代えることができます。</t>
    <rPh sb="1" eb="3">
      <t>ジュウヨウ</t>
    </rPh>
    <rPh sb="3" eb="5">
      <t>ジコウ</t>
    </rPh>
    <rPh sb="6" eb="8">
      <t>キサイ</t>
    </rPh>
    <rPh sb="14" eb="15">
      <t>トウ</t>
    </rPh>
    <rPh sb="16" eb="18">
      <t>カイゴ</t>
    </rPh>
    <rPh sb="18" eb="20">
      <t>ホケン</t>
    </rPh>
    <rPh sb="24" eb="26">
      <t>リヨウ</t>
    </rPh>
    <rPh sb="26" eb="28">
      <t>モウシコミ</t>
    </rPh>
    <rPh sb="28" eb="29">
      <t>シャ</t>
    </rPh>
    <rPh sb="30" eb="33">
      <t>リヨウシャ</t>
    </rPh>
    <rPh sb="33" eb="34">
      <t>マタ</t>
    </rPh>
    <rPh sb="35" eb="38">
      <t>リヨウシャ</t>
    </rPh>
    <rPh sb="38" eb="40">
      <t>カゾク</t>
    </rPh>
    <rPh sb="40" eb="41">
      <t>トウ</t>
    </rPh>
    <rPh sb="42" eb="44">
      <t>ジユウ</t>
    </rPh>
    <rPh sb="45" eb="47">
      <t>エツラン</t>
    </rPh>
    <rPh sb="47" eb="49">
      <t>カノウ</t>
    </rPh>
    <rPh sb="50" eb="51">
      <t>カタチ</t>
    </rPh>
    <rPh sb="52" eb="55">
      <t>ジギョウショ</t>
    </rPh>
    <rPh sb="55" eb="56">
      <t>ナイ</t>
    </rPh>
    <rPh sb="57" eb="58">
      <t>ソナ</t>
    </rPh>
    <rPh sb="59" eb="60">
      <t>ツ</t>
    </rPh>
    <rPh sb="66" eb="68">
      <t>キテイ</t>
    </rPh>
    <rPh sb="71" eb="73">
      <t>ケイジ</t>
    </rPh>
    <rPh sb="74" eb="75">
      <t>カ</t>
    </rPh>
    <phoneticPr fontId="3"/>
  </si>
  <si>
    <t>※原則として重要事項をWEBサイトに掲載しなければなりません。</t>
    <rPh sb="1" eb="3">
      <t>ゲンソク</t>
    </rPh>
    <rPh sb="6" eb="10">
      <t>ジュウヨウジコウ</t>
    </rPh>
    <rPh sb="18" eb="20">
      <t>ケイサイ</t>
    </rPh>
    <phoneticPr fontId="3"/>
  </si>
  <si>
    <t>２３　苦情処理　（事例がない場合は「事例なし」と記載してください）</t>
    <rPh sb="3" eb="5">
      <t>クジョウ</t>
    </rPh>
    <rPh sb="5" eb="7">
      <t>ショリ</t>
    </rPh>
    <phoneticPr fontId="3"/>
  </si>
  <si>
    <t>　指定居宅介護支援の提供により事故が発生した場合には、関係する市町村、当該利用者の家族等に対して速やかに連絡を行っていますか。</t>
    <rPh sb="10" eb="12">
      <t>テイキョウ</t>
    </rPh>
    <rPh sb="15" eb="17">
      <t>ジコ</t>
    </rPh>
    <rPh sb="18" eb="20">
      <t>ハッセイ</t>
    </rPh>
    <rPh sb="22" eb="24">
      <t>バアイ</t>
    </rPh>
    <rPh sb="27" eb="29">
      <t>カンケイ</t>
    </rPh>
    <rPh sb="31" eb="34">
      <t>シチョウソン</t>
    </rPh>
    <rPh sb="35" eb="37">
      <t>トウガイ</t>
    </rPh>
    <rPh sb="37" eb="40">
      <t>リヨウシャ</t>
    </rPh>
    <rPh sb="41" eb="43">
      <t>カゾク</t>
    </rPh>
    <rPh sb="43" eb="44">
      <t>トウ</t>
    </rPh>
    <rPh sb="45" eb="46">
      <t>タイ</t>
    </rPh>
    <rPh sb="48" eb="49">
      <t>スミ</t>
    </rPh>
    <rPh sb="52" eb="54">
      <t>レンラク</t>
    </rPh>
    <rPh sb="55" eb="56">
      <t>オコナ</t>
    </rPh>
    <phoneticPr fontId="3"/>
  </si>
  <si>
    <t>　指定居宅介護支援の提供により事故が発生した場合には、必要な措置を講じていますか。</t>
    <rPh sb="10" eb="12">
      <t>テイキョウ</t>
    </rPh>
    <rPh sb="15" eb="17">
      <t>ジコ</t>
    </rPh>
    <rPh sb="18" eb="20">
      <t>ハッセイ</t>
    </rPh>
    <rPh sb="22" eb="24">
      <t>バアイ</t>
    </rPh>
    <rPh sb="27" eb="29">
      <t>ヒツヨウ</t>
    </rPh>
    <rPh sb="30" eb="32">
      <t>ソチ</t>
    </rPh>
    <rPh sb="33" eb="34">
      <t>コウ</t>
    </rPh>
    <phoneticPr fontId="3"/>
  </si>
  <si>
    <t>　指定居宅介護支援の提供により事故が発生した場合には、当該事故の状況及び処置について記録し５年間保存していますか。</t>
    <rPh sb="10" eb="12">
      <t>テイキョウ</t>
    </rPh>
    <rPh sb="15" eb="17">
      <t>ジコ</t>
    </rPh>
    <rPh sb="18" eb="20">
      <t>ハッセイ</t>
    </rPh>
    <rPh sb="22" eb="24">
      <t>バアイ</t>
    </rPh>
    <rPh sb="27" eb="29">
      <t>トウガイ</t>
    </rPh>
    <rPh sb="29" eb="31">
      <t>ジコ</t>
    </rPh>
    <rPh sb="32" eb="34">
      <t>ジョウキョウ</t>
    </rPh>
    <rPh sb="34" eb="35">
      <t>オヨ</t>
    </rPh>
    <rPh sb="36" eb="38">
      <t>ショチ</t>
    </rPh>
    <rPh sb="42" eb="44">
      <t>キロク</t>
    </rPh>
    <rPh sb="46" eb="48">
      <t>ネンカン</t>
    </rPh>
    <rPh sb="48" eb="50">
      <t>ホゾン</t>
    </rPh>
    <phoneticPr fontId="3"/>
  </si>
  <si>
    <t>　指定居宅介護支援の提供により賠償すべき事故が発生した場合には、損害賠償を速やかに行っていますか。</t>
    <rPh sb="1" eb="3">
      <t>シテイ</t>
    </rPh>
    <rPh sb="3" eb="5">
      <t>キョタク</t>
    </rPh>
    <rPh sb="5" eb="7">
      <t>カイゴ</t>
    </rPh>
    <rPh sb="7" eb="9">
      <t>シエン</t>
    </rPh>
    <rPh sb="10" eb="12">
      <t>テイキョウ</t>
    </rPh>
    <rPh sb="15" eb="17">
      <t>バイショウ</t>
    </rPh>
    <rPh sb="20" eb="22">
      <t>ジコ</t>
    </rPh>
    <rPh sb="23" eb="25">
      <t>ハッセイ</t>
    </rPh>
    <rPh sb="27" eb="29">
      <t>バアイ</t>
    </rPh>
    <rPh sb="32" eb="34">
      <t>ソンガイ</t>
    </rPh>
    <rPh sb="34" eb="36">
      <t>バイショウ</t>
    </rPh>
    <rPh sb="37" eb="38">
      <t>スミ</t>
    </rPh>
    <rPh sb="41" eb="42">
      <t>オコナ</t>
    </rPh>
    <phoneticPr fontId="3"/>
  </si>
  <si>
    <t>　虐待の防止のための対策を検討する委員会（テレビ電話装置等を活用して行うことができるものとする。）を定期的に開催するとともに、その結果について、従業者に周知徹底を図ることにしていますか。</t>
    <phoneticPr fontId="2"/>
  </si>
  <si>
    <t>　従業者に対し、虐待の防止のための研修を定期的（年１回以上）に実施していますか。</t>
    <rPh sb="1" eb="4">
      <t>ジュウギョウシャ</t>
    </rPh>
    <rPh sb="5" eb="6">
      <t>タイ</t>
    </rPh>
    <rPh sb="8" eb="10">
      <t>ギャクタイ</t>
    </rPh>
    <rPh sb="11" eb="13">
      <t>ボウシ</t>
    </rPh>
    <rPh sb="17" eb="19">
      <t>ケンシュウ</t>
    </rPh>
    <rPh sb="20" eb="22">
      <t>テイキ</t>
    </rPh>
    <rPh sb="22" eb="23">
      <t>テキ</t>
    </rPh>
    <rPh sb="31" eb="33">
      <t>ジッシ</t>
    </rPh>
    <phoneticPr fontId="3"/>
  </si>
  <si>
    <t>３．身体的拘束等の態様及び時間、その際の利用者の心身の状況並びに緊急やむを得ない理由の記録</t>
    <phoneticPr fontId="3"/>
  </si>
  <si>
    <t>４．市町村への通知に係る記録</t>
    <rPh sb="2" eb="5">
      <t>シチョウソン</t>
    </rPh>
    <rPh sb="7" eb="9">
      <t>ツウチ</t>
    </rPh>
    <rPh sb="10" eb="11">
      <t>カカ</t>
    </rPh>
    <rPh sb="12" eb="14">
      <t>キロク</t>
    </rPh>
    <phoneticPr fontId="3"/>
  </si>
  <si>
    <t>５．苦情の内容等の記録</t>
    <rPh sb="2" eb="4">
      <t>クジョウ</t>
    </rPh>
    <rPh sb="5" eb="7">
      <t>ナイヨウ</t>
    </rPh>
    <rPh sb="7" eb="8">
      <t>トウ</t>
    </rPh>
    <rPh sb="9" eb="11">
      <t>キロク</t>
    </rPh>
    <phoneticPr fontId="3"/>
  </si>
  <si>
    <t>６．事故の状況及び事故に際して採った処置についての記録</t>
    <rPh sb="2" eb="4">
      <t>ジコ</t>
    </rPh>
    <rPh sb="5" eb="7">
      <t>ジョウキョウ</t>
    </rPh>
    <rPh sb="7" eb="8">
      <t>オヨ</t>
    </rPh>
    <rPh sb="9" eb="11">
      <t>ジコ</t>
    </rPh>
    <rPh sb="12" eb="13">
      <t>サイ</t>
    </rPh>
    <rPh sb="15" eb="16">
      <t>ト</t>
    </rPh>
    <rPh sb="18" eb="20">
      <t>ショチ</t>
    </rPh>
    <rPh sb="25" eb="27">
      <t>キロク</t>
    </rPh>
    <phoneticPr fontId="3"/>
  </si>
  <si>
    <t>　事業者自らが提供する指定居宅介護支援の質の評価を行い、常にその改善を図っていますか。</t>
    <rPh sb="1" eb="4">
      <t>ジギョウシャ</t>
    </rPh>
    <rPh sb="4" eb="5">
      <t>ミズカ</t>
    </rPh>
    <rPh sb="7" eb="9">
      <t>テイキョウ</t>
    </rPh>
    <rPh sb="11" eb="13">
      <t>シテイ</t>
    </rPh>
    <rPh sb="13" eb="15">
      <t>キョタク</t>
    </rPh>
    <rPh sb="15" eb="17">
      <t>カイゴ</t>
    </rPh>
    <rPh sb="17" eb="19">
      <t>シエン</t>
    </rPh>
    <rPh sb="20" eb="21">
      <t>シツ</t>
    </rPh>
    <rPh sb="22" eb="24">
      <t>ヒョウカ</t>
    </rPh>
    <rPh sb="25" eb="26">
      <t>オコ</t>
    </rPh>
    <rPh sb="28" eb="29">
      <t>ツネ</t>
    </rPh>
    <rPh sb="32" eb="34">
      <t>カイゼン</t>
    </rPh>
    <rPh sb="35" eb="36">
      <t>ハカ</t>
    </rPh>
    <phoneticPr fontId="3"/>
  </si>
  <si>
    <t>　管理者は、介護支援専門員に居宅サービス計画の作成に関する業務を担当させていますか。</t>
  </si>
  <si>
    <t>　指定居宅介護支援の提供に当たっては、懇切丁寧に行うことを旨とし、利用者又はその家族に対し、サービスの提供方法等について、理解しやすいように説明を行っていますか。</t>
  </si>
  <si>
    <t>　居宅サービス計画の作成（又は変更）に当たっては、利用者の自立した日常生活の支援を効果的に行うため、利用者の心身又は家族の状況等に応じ、継続的かつ計画的に指定居宅サービス等の利用が行われるよう心がけていますか。</t>
  </si>
  <si>
    <t>　居宅サービス計画の作成（又は変更）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ますか。</t>
  </si>
  <si>
    <t>　居宅サービス計画の作成（又は変更）の開始に当たっては、利用者によるサービスの選択に資するよう、当該地域における指定居宅サービス事業者等に関するサービスの内容、利用料等の情報を適正に利用者又はその家族に対して提供していますか。</t>
  </si>
  <si>
    <t>【アセスメント】
　居宅サービス計画の作成（又は変更）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ていますか。</t>
  </si>
  <si>
    <t>【アセスメント】
　解決すべき課題の把握(＝アセスメント)に当たっては、利用者の居宅を訪問し、利用者及びその家族に面接して行っている。また、この場合において、介護支援専門員は、面接の趣旨を利用者及びその家族に対して十分に説明し、理解を得るようにしていますか。</t>
  </si>
  <si>
    <t>【原案の作成】
　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ますか。</t>
  </si>
  <si>
    <t>【サービス担当者会議】
　サービス担当者会議の開催により、利用者の状況等に関する情報を担当者と共有するとともに、当該居宅サービス計画の原案の内容について、担当者から、専門的な見地からの意見を求めていますか。
（※やむを得ない理由がある場合については、担当者に対する照会等により意見を求めることが可能です。）</t>
  </si>
  <si>
    <t>【説明・同意】
　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ていますか。</t>
  </si>
  <si>
    <t>　居宅サービス計画は全表（１～３表及び６，７表）を作成していますか。</t>
  </si>
  <si>
    <t>【交付】
　居宅サービス計画を作成（又は変更）した際には、当該居宅サービス計画を利用者及び居宅サービス事業者等の担当者に交付していますか。</t>
  </si>
  <si>
    <t>【個別サービス計画の提出依頼】
　居宅サービス計画に位置付けた指定居宅サービス事業者等に対して、個別サービス計画（訪問介護計画、通所介護計画　等）の提出を求めるとともに、サービスの提供状況や利用者の状況等に関する報告を少なくとも１月に１回、聴取していますか。</t>
    <rPh sb="74" eb="76">
      <t>テイシュツ</t>
    </rPh>
    <rPh sb="77" eb="78">
      <t>モト</t>
    </rPh>
    <phoneticPr fontId="3"/>
  </si>
  <si>
    <t>居宅サービス計画には、次に掲げる項目を記載していますか。</t>
  </si>
  <si>
    <t>【モニタリング】
　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を提供していますか。</t>
  </si>
  <si>
    <t>【モニタリング】
　モニタリングに当たっては、利用者及びその家族、指定居宅サービス事業者等との連絡を次の方法により継続的に行っていますか。（※特段の事情のない限り、必ず実施しなければなりません。）</t>
  </si>
  <si>
    <t>【モニタリング】
　居宅サービス事業者等から利用者に係る情報の提供を受けたときその他必要と認めるときは、利用者の服薬状況、口腔機能その他の利用者の心身または生活の状況に係る情報のうち必要と認めるものを、利用者の同意を得て主治の医師等に提供していますか。</t>
  </si>
  <si>
    <t>　居宅サービス計画を変更する場合、全表（１～３表及び６，７表）を作成し直していますか。</t>
  </si>
  <si>
    <t>　居宅サービス計画に位置づけた期間が終了するときには、利用者宅を訪問して利用者の状況を適切に把握するとともに利用者及び家族の意見を徴することによって、当該計画の目標達成状況の評価を行っていますか。</t>
    <rPh sb="1" eb="3">
      <t>キョタク</t>
    </rPh>
    <rPh sb="7" eb="9">
      <t>ケイカク</t>
    </rPh>
    <rPh sb="10" eb="12">
      <t>イチ</t>
    </rPh>
    <rPh sb="15" eb="17">
      <t>キカン</t>
    </rPh>
    <rPh sb="18" eb="20">
      <t>シュウリョウ</t>
    </rPh>
    <rPh sb="27" eb="30">
      <t>リヨウシャ</t>
    </rPh>
    <rPh sb="30" eb="31">
      <t>タク</t>
    </rPh>
    <rPh sb="32" eb="34">
      <t>ホウモン</t>
    </rPh>
    <rPh sb="36" eb="39">
      <t>リヨウシャ</t>
    </rPh>
    <rPh sb="40" eb="42">
      <t>ジョウキョウ</t>
    </rPh>
    <rPh sb="43" eb="45">
      <t>テキセツ</t>
    </rPh>
    <rPh sb="46" eb="48">
      <t>ハアク</t>
    </rPh>
    <rPh sb="54" eb="57">
      <t>リヨウシャ</t>
    </rPh>
    <rPh sb="57" eb="58">
      <t>オヨ</t>
    </rPh>
    <rPh sb="59" eb="61">
      <t>カゾク</t>
    </rPh>
    <rPh sb="62" eb="64">
      <t>イケン</t>
    </rPh>
    <rPh sb="65" eb="66">
      <t>チョウ</t>
    </rPh>
    <rPh sb="75" eb="77">
      <t>トウガイ</t>
    </rPh>
    <rPh sb="77" eb="79">
      <t>ケイカク</t>
    </rPh>
    <rPh sb="80" eb="82">
      <t>モクヒョウ</t>
    </rPh>
    <rPh sb="82" eb="84">
      <t>タッセイ</t>
    </rPh>
    <rPh sb="84" eb="86">
      <t>ジョウキョウ</t>
    </rPh>
    <rPh sb="87" eb="89">
      <t>ヒョウカ</t>
    </rPh>
    <rPh sb="90" eb="91">
      <t>オコ</t>
    </rPh>
    <phoneticPr fontId="3"/>
  </si>
  <si>
    <t>【更新、区分変更時のサービス担当者会議】
　次に掲げる場合において、サービス担当者会議の開催により、居宅サービス計画の変更の必要性について、担当者から、専門的な見地からの意見を求めていますか。（※ただし、やむを得ない理由がある場合については、担当者に対する照会等により意見を求めることが可能です。）</t>
  </si>
  <si>
    <t>　サービス担当者会議について、その要点又は当該担当者への照会内容についての記録を５年間保存していますか。</t>
    <rPh sb="5" eb="8">
      <t>タントウシャ</t>
    </rPh>
    <rPh sb="8" eb="10">
      <t>カイギ</t>
    </rPh>
    <rPh sb="17" eb="18">
      <t>カナメ</t>
    </rPh>
    <rPh sb="18" eb="19">
      <t>テン</t>
    </rPh>
    <rPh sb="19" eb="20">
      <t>マタ</t>
    </rPh>
    <rPh sb="21" eb="23">
      <t>トウガイ</t>
    </rPh>
    <rPh sb="23" eb="26">
      <t>タントウシャ</t>
    </rPh>
    <rPh sb="28" eb="30">
      <t>ショウカイ</t>
    </rPh>
    <rPh sb="30" eb="32">
      <t>ナイヨウ</t>
    </rPh>
    <rPh sb="37" eb="39">
      <t>キロク</t>
    </rPh>
    <rPh sb="43" eb="45">
      <t>ホゾン</t>
    </rPh>
    <phoneticPr fontId="3"/>
  </si>
  <si>
    <t>【介護保険施設への紹介その他の便宜の提供】
　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介護保険施設への紹介その他の便宜の提供を行っていますか。</t>
  </si>
  <si>
    <t>【居宅への円滑な移行】
　介護保険施設等から退院又は退所しようとする要介護者から依頼があった場合には、居宅における生活へ円滑に移行できるよう、あらかじめ、居宅サービス計画の作成等の援助を行っていますか。</t>
  </si>
  <si>
    <t xml:space="preserve">
【居宅サービス計画の届出】
　居宅サービス計画に一定回数以上の生活援助中心型の訪問介護を位置付けた場合、その必要性を居宅サービス計画に記載するとともに、サービス提供月の翌月末日までに、市町村に対して当該居宅サービス計画を届け出ていますか。
</t>
    <rPh sb="2" eb="4">
      <t>キョタク</t>
    </rPh>
    <rPh sb="8" eb="10">
      <t>ケイカク</t>
    </rPh>
    <rPh sb="11" eb="12">
      <t>トド</t>
    </rPh>
    <rPh sb="12" eb="13">
      <t>デ</t>
    </rPh>
    <rPh sb="16" eb="18">
      <t>キョタク</t>
    </rPh>
    <rPh sb="22" eb="24">
      <t>ケイカク</t>
    </rPh>
    <rPh sb="25" eb="27">
      <t>イッテイ</t>
    </rPh>
    <rPh sb="27" eb="29">
      <t>カイスウ</t>
    </rPh>
    <rPh sb="29" eb="31">
      <t>イジョウ</t>
    </rPh>
    <rPh sb="32" eb="34">
      <t>セイカツ</t>
    </rPh>
    <rPh sb="34" eb="36">
      <t>エンジョ</t>
    </rPh>
    <rPh sb="36" eb="39">
      <t>チュウシンガタ</t>
    </rPh>
    <rPh sb="40" eb="42">
      <t>ホウモン</t>
    </rPh>
    <rPh sb="42" eb="44">
      <t>カイゴ</t>
    </rPh>
    <rPh sb="45" eb="48">
      <t>イチヅ</t>
    </rPh>
    <rPh sb="50" eb="52">
      <t>バアイ</t>
    </rPh>
    <rPh sb="55" eb="58">
      <t>ヒツヨウセイ</t>
    </rPh>
    <rPh sb="59" eb="61">
      <t>キョタク</t>
    </rPh>
    <rPh sb="65" eb="67">
      <t>ケイカク</t>
    </rPh>
    <rPh sb="68" eb="70">
      <t>キサイ</t>
    </rPh>
    <rPh sb="81" eb="83">
      <t>テイキョウ</t>
    </rPh>
    <rPh sb="83" eb="84">
      <t>ツキ</t>
    </rPh>
    <rPh sb="85" eb="87">
      <t>ヨクゲツ</t>
    </rPh>
    <rPh sb="87" eb="89">
      <t>マツジツ</t>
    </rPh>
    <rPh sb="93" eb="96">
      <t>シチョウソン</t>
    </rPh>
    <rPh sb="97" eb="98">
      <t>タイ</t>
    </rPh>
    <rPh sb="100" eb="102">
      <t>トウガイ</t>
    </rPh>
    <rPh sb="102" eb="104">
      <t>キョタク</t>
    </rPh>
    <rPh sb="108" eb="110">
      <t>ケイカク</t>
    </rPh>
    <rPh sb="111" eb="112">
      <t>トド</t>
    </rPh>
    <rPh sb="113" eb="114">
      <t>デ</t>
    </rPh>
    <phoneticPr fontId="3"/>
  </si>
  <si>
    <t>【医療系サービスの位置付け】
　利用者が訪問看護、通所リハビリテーション等の医療サービスの利用を希望している場合その他必要な場合には、あらかじめ、利用者の同意を得て主治の医師又は歯科医師(以下「主治の医師等」という。)の意見を求めるとともに、当該居宅サービス計画を作成した際には、意見を求めた主治の医師等にこれを交付していますか。</t>
    <rPh sb="121" eb="123">
      <t>トウガイ</t>
    </rPh>
    <rPh sb="123" eb="125">
      <t>キョタク</t>
    </rPh>
    <rPh sb="129" eb="131">
      <t>ケイカク</t>
    </rPh>
    <rPh sb="132" eb="134">
      <t>サクセイ</t>
    </rPh>
    <rPh sb="136" eb="137">
      <t>サイ</t>
    </rPh>
    <rPh sb="140" eb="142">
      <t>イケン</t>
    </rPh>
    <rPh sb="143" eb="144">
      <t>モト</t>
    </rPh>
    <rPh sb="146" eb="148">
      <t>シュジ</t>
    </rPh>
    <rPh sb="149" eb="151">
      <t>イシ</t>
    </rPh>
    <rPh sb="151" eb="152">
      <t>トウ</t>
    </rPh>
    <rPh sb="156" eb="158">
      <t>コウフ</t>
    </rPh>
    <phoneticPr fontId="3"/>
  </si>
  <si>
    <t>【短期入所サービスの位置付け】
　居宅サービス計画に短期入所生活介護又は短期入所療養介護を位置付ける場合にあっては、利用者の居宅における自立した日常生活の維持に十分に留意しており、利用者の心身の状況等を勘案して特に必要と認められる場合を除き、短期入所生活介護及び短期入所療養介護を利用する日数が要介護認定の有効期間のおおむね半数を超えないようにしていますか。</t>
  </si>
  <si>
    <t>【福祉用具貸与の位置付け】
　居宅サービス計画に福祉用具貸与を位置付ける場合にあっては、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ますか。</t>
  </si>
  <si>
    <t>　軽度者に対象外種目の福祉用具貸与を位置付ける場合は、認定調査の調査票のうち基本調査の直近の結果の中で必要な部分の写しを市町村から入手していますか。また、その写しを指定福祉用具貸与事業者へ提示することについて利用者からの同意を得た上で、指定福祉用具貸与事業者へ送付していますか。</t>
    <rPh sb="104" eb="107">
      <t>リヨウシャ</t>
    </rPh>
    <phoneticPr fontId="3"/>
  </si>
  <si>
    <t>　基本調査の結果にかかわらず、軽度者へ福祉用具貸与を行う際は、次のｉ）～ｉｉｉ）に該当することが医師の医学的な所見に基づき判断され、かつ、サービス担当者会議等を通じた適切なケアマネジメントにより福祉用具貸与が特に必要であることについて、市町村から書面等確実な方法で確認を得ていますか。</t>
  </si>
  <si>
    <t>【特定福祉用具販売の位置付け】
　居宅サービス計画に特定福祉用具販売を位置付ける場合にあっては、その利用の妥当性を検討し、当該計画に特定福祉用具販売が必要な理由を記載していますか。</t>
  </si>
  <si>
    <t>【認定審査会の意見等】
　利用者の被保険者証に、認定審査会意見又は居宅サービス若しくは地域密着型サービスの種類についての記載がある場合には、利用者にその趣旨を説明し、理解を得た上で、その内容に沿って居宅サービス計画を作成していますか。</t>
  </si>
  <si>
    <t>　要介護認定を受けている利用者が要支援認定を受けた場合には、指定介護予防支援事業者に当該利用者に係る必要な情報を提供する等の連携を図っていますか。</t>
    <rPh sb="1" eb="2">
      <t>ヨウ</t>
    </rPh>
    <rPh sb="2" eb="4">
      <t>カイゴ</t>
    </rPh>
    <rPh sb="4" eb="6">
      <t>ニンテイ</t>
    </rPh>
    <rPh sb="7" eb="8">
      <t>ウ</t>
    </rPh>
    <rPh sb="12" eb="15">
      <t>リヨウシャ</t>
    </rPh>
    <rPh sb="16" eb="17">
      <t>ヨウ</t>
    </rPh>
    <rPh sb="17" eb="19">
      <t>シエン</t>
    </rPh>
    <rPh sb="19" eb="21">
      <t>ニンテイ</t>
    </rPh>
    <rPh sb="22" eb="23">
      <t>ウ</t>
    </rPh>
    <rPh sb="25" eb="27">
      <t>バアイ</t>
    </rPh>
    <rPh sb="30" eb="32">
      <t>シテイ</t>
    </rPh>
    <rPh sb="32" eb="34">
      <t>カイゴ</t>
    </rPh>
    <rPh sb="34" eb="36">
      <t>ヨボウ</t>
    </rPh>
    <rPh sb="36" eb="38">
      <t>シエン</t>
    </rPh>
    <rPh sb="38" eb="41">
      <t>ジギョウシャ</t>
    </rPh>
    <rPh sb="42" eb="44">
      <t>トウガイ</t>
    </rPh>
    <rPh sb="44" eb="47">
      <t>リヨウシャ</t>
    </rPh>
    <rPh sb="48" eb="49">
      <t>カカワ</t>
    </rPh>
    <rPh sb="50" eb="52">
      <t>ヒツヨウ</t>
    </rPh>
    <rPh sb="53" eb="55">
      <t>ジョウホウ</t>
    </rPh>
    <rPh sb="56" eb="58">
      <t>テイキョウ</t>
    </rPh>
    <rPh sb="60" eb="61">
      <t>ナド</t>
    </rPh>
    <rPh sb="62" eb="64">
      <t>レンケイ</t>
    </rPh>
    <rPh sb="65" eb="66">
      <t>ハカ</t>
    </rPh>
    <phoneticPr fontId="3"/>
  </si>
  <si>
    <t>【地域ケア会議への協力】
　地域ケア会議※において、個別のケアマネジメントの事例提供の求めがあった場合には、これに協力するよう努めていますか。</t>
  </si>
  <si>
    <t>　居宅介護支援費について、適切な方法で取扱件数を算出し、適切な区分で算定していますか。</t>
    <rPh sb="1" eb="3">
      <t>キョタク</t>
    </rPh>
    <rPh sb="3" eb="5">
      <t>カイゴ</t>
    </rPh>
    <rPh sb="5" eb="7">
      <t>シエン</t>
    </rPh>
    <rPh sb="7" eb="8">
      <t>ヒ</t>
    </rPh>
    <rPh sb="13" eb="15">
      <t>テキセツ</t>
    </rPh>
    <rPh sb="16" eb="18">
      <t>ホウホウ</t>
    </rPh>
    <rPh sb="19" eb="21">
      <t>トリアツカイ</t>
    </rPh>
    <rPh sb="21" eb="23">
      <t>ケンスウ</t>
    </rPh>
    <rPh sb="24" eb="26">
      <t>サンシュツ</t>
    </rPh>
    <rPh sb="28" eb="30">
      <t>テキセツ</t>
    </rPh>
    <rPh sb="31" eb="33">
      <t>クブン</t>
    </rPh>
    <rPh sb="34" eb="36">
      <t>サンテイ</t>
    </rPh>
    <phoneticPr fontId="3"/>
  </si>
  <si>
    <t>　請求に当たっては、居宅サービス等事業者の提供したサービス実績（実施内容や実施回数等）が、居宅サービス計画の内容と一致しているか確認していますか。</t>
    <rPh sb="1" eb="3">
      <t>セイキュウ</t>
    </rPh>
    <rPh sb="4" eb="5">
      <t>ア</t>
    </rPh>
    <rPh sb="10" eb="12">
      <t>キョタク</t>
    </rPh>
    <rPh sb="16" eb="17">
      <t>トウ</t>
    </rPh>
    <rPh sb="17" eb="20">
      <t>ジギョウシャ</t>
    </rPh>
    <rPh sb="21" eb="23">
      <t>テイキョウ</t>
    </rPh>
    <rPh sb="29" eb="31">
      <t>ジッセキ</t>
    </rPh>
    <rPh sb="32" eb="34">
      <t>ジッシ</t>
    </rPh>
    <rPh sb="34" eb="36">
      <t>ナイヨウ</t>
    </rPh>
    <rPh sb="37" eb="39">
      <t>ジッシ</t>
    </rPh>
    <rPh sb="39" eb="41">
      <t>カイスウ</t>
    </rPh>
    <rPh sb="41" eb="42">
      <t>トウ</t>
    </rPh>
    <rPh sb="45" eb="47">
      <t>キョタク</t>
    </rPh>
    <rPh sb="51" eb="53">
      <t>ケイカク</t>
    </rPh>
    <rPh sb="54" eb="56">
      <t>ナイヨウ</t>
    </rPh>
    <rPh sb="57" eb="59">
      <t>イッチ</t>
    </rPh>
    <rPh sb="64" eb="66">
      <t>カクニン</t>
    </rPh>
    <phoneticPr fontId="3"/>
  </si>
  <si>
    <t>　居宅サービス等事業者の実績報告に加えて、利用者宅の訪問時にも情報を収集するなどして適切な実績把握を行うよう努めていますか。</t>
    <rPh sb="1" eb="3">
      <t>キョタク</t>
    </rPh>
    <rPh sb="7" eb="8">
      <t>トウ</t>
    </rPh>
    <rPh sb="8" eb="11">
      <t>ジギョウシャ</t>
    </rPh>
    <rPh sb="12" eb="14">
      <t>ジッセキ</t>
    </rPh>
    <rPh sb="14" eb="16">
      <t>ホウコク</t>
    </rPh>
    <rPh sb="17" eb="18">
      <t>クワ</t>
    </rPh>
    <rPh sb="21" eb="24">
      <t>リヨウシャ</t>
    </rPh>
    <rPh sb="24" eb="25">
      <t>タク</t>
    </rPh>
    <rPh sb="26" eb="28">
      <t>ホウモン</t>
    </rPh>
    <rPh sb="28" eb="29">
      <t>ジ</t>
    </rPh>
    <rPh sb="31" eb="33">
      <t>ジョウホウ</t>
    </rPh>
    <rPh sb="34" eb="36">
      <t>シュウシュウ</t>
    </rPh>
    <rPh sb="42" eb="44">
      <t>テキセツ</t>
    </rPh>
    <rPh sb="45" eb="47">
      <t>ジッセキ</t>
    </rPh>
    <rPh sb="47" eb="49">
      <t>ハアク</t>
    </rPh>
    <rPh sb="50" eb="51">
      <t>オコナ</t>
    </rPh>
    <rPh sb="54" eb="55">
      <t>ツト</t>
    </rPh>
    <phoneticPr fontId="3"/>
  </si>
  <si>
    <t>　居宅サービス計画の策定に際し、下記Ａ～Ｃのいずれかの要件を満たし、アセスメントを実施したものについてのみ算定していますか。</t>
    <rPh sb="1" eb="3">
      <t>キョタク</t>
    </rPh>
    <rPh sb="7" eb="9">
      <t>ケイカク</t>
    </rPh>
    <rPh sb="10" eb="12">
      <t>サクテイ</t>
    </rPh>
    <rPh sb="13" eb="14">
      <t>サイ</t>
    </rPh>
    <rPh sb="16" eb="18">
      <t>カキ</t>
    </rPh>
    <rPh sb="27" eb="29">
      <t>ヨウケン</t>
    </rPh>
    <rPh sb="30" eb="31">
      <t>ミ</t>
    </rPh>
    <rPh sb="41" eb="43">
      <t>ジッシ</t>
    </rPh>
    <rPh sb="53" eb="55">
      <t>サンテイ</t>
    </rPh>
    <phoneticPr fontId="3"/>
  </si>
  <si>
    <t>　運営基準減算が適用されている場合、当該加算を算定していませんか。</t>
    <rPh sb="1" eb="3">
      <t>ウンエイ</t>
    </rPh>
    <rPh sb="3" eb="5">
      <t>キジュン</t>
    </rPh>
    <rPh sb="5" eb="7">
      <t>ゲンサン</t>
    </rPh>
    <rPh sb="8" eb="10">
      <t>テキヨウ</t>
    </rPh>
    <rPh sb="15" eb="17">
      <t>バアイ</t>
    </rPh>
    <rPh sb="18" eb="20">
      <t>トウガイ</t>
    </rPh>
    <rPh sb="20" eb="22">
      <t>カサン</t>
    </rPh>
    <rPh sb="23" eb="25">
      <t>サンテイ</t>
    </rPh>
    <phoneticPr fontId="3"/>
  </si>
  <si>
    <t>　当該加算を算定する場合、退院・退所加算を算定していませんか。</t>
    <rPh sb="1" eb="3">
      <t>トウガイ</t>
    </rPh>
    <rPh sb="3" eb="5">
      <t>カサン</t>
    </rPh>
    <rPh sb="6" eb="8">
      <t>サンテイ</t>
    </rPh>
    <rPh sb="10" eb="12">
      <t>バアイ</t>
    </rPh>
    <rPh sb="13" eb="15">
      <t>タイイン</t>
    </rPh>
    <rPh sb="16" eb="18">
      <t>タイショ</t>
    </rPh>
    <rPh sb="18" eb="20">
      <t>カサン</t>
    </rPh>
    <rPh sb="21" eb="23">
      <t>サンテイ</t>
    </rPh>
    <phoneticPr fontId="3"/>
  </si>
  <si>
    <t>　常勤かつ専従の主任介護支援専門員を２名以上配置していますか。</t>
    <rPh sb="1" eb="3">
      <t>ジョウキン</t>
    </rPh>
    <rPh sb="5" eb="7">
      <t>センジュウ</t>
    </rPh>
    <rPh sb="8" eb="10">
      <t>シュニン</t>
    </rPh>
    <rPh sb="10" eb="12">
      <t>カイゴ</t>
    </rPh>
    <rPh sb="12" eb="14">
      <t>シエン</t>
    </rPh>
    <rPh sb="14" eb="17">
      <t>センモンイン</t>
    </rPh>
    <rPh sb="19" eb="20">
      <t>メイ</t>
    </rPh>
    <rPh sb="20" eb="22">
      <t>イジョウ</t>
    </rPh>
    <rPh sb="22" eb="24">
      <t>ハイチ</t>
    </rPh>
    <phoneticPr fontId="3"/>
  </si>
  <si>
    <t>　前項の主任介護支援専門員とは別に、常勤かつ専従の介護支援専門員を３名以上配置していますか。</t>
    <rPh sb="1" eb="3">
      <t>ゼンコウ</t>
    </rPh>
    <phoneticPr fontId="3"/>
  </si>
  <si>
    <t>　利用者に関する情報又はサービス提供に当たっての留意事項に係る伝達等を目的とした会議を定期的（概ね週１回以上）に開催している。また、議事について記録を作成していますか。</t>
  </si>
  <si>
    <t>　対応の当番者を事前に定めておく等、２４時間連絡体制を確保し、かつ、必要に応じて利用者等の相談に対応する体制を確保していますか。</t>
  </si>
  <si>
    <t>　算定日が属する月の利用者の総数のうち、要介護３、要介護４及び要介護５である者の割合が４割以上ですか。</t>
  </si>
  <si>
    <t>　介護支援専門員の資質向上を目的とした研修計画（個別具体的な研修の目標、内容、研修期間、実施時期等）を介護支援専門員ごとに毎年度少なくとも次年度までに作成し、それに基づき計画的に研修を実施していますか。</t>
  </si>
  <si>
    <t>　地域包括支援センターから支援が困難な事例を紹介された場合においても、当該支援が困難な事例に係る者に指定居宅介護支援を提供していますか。</t>
  </si>
  <si>
    <t>　地域包括支援センター等が実施する事例検討会等に参加していますか。</t>
  </si>
  <si>
    <t>　運営基準減算及び特定事業所集中減算の適用を受けていませんか。</t>
  </si>
  <si>
    <t>　介護支援専門員実務研修における科目「ケアマネジメントの基礎技術に関する実習」等に協力している（実習の受入実施）又は協力体制を確保（受入可能体制の整備）していますか。</t>
  </si>
  <si>
    <t>　別紙「居宅介護支援における特定事業所加算に係る基準の遵守状況に関する記録」（標準様式）を毎月作成し２年間保存していますか。</t>
  </si>
  <si>
    <t>　別紙「居宅介護支援における特定事業所加算に係る基準の遵守状況に関する記録」（標準様式）を毎月作成し２年間保存していますか。</t>
    <rPh sb="51" eb="53">
      <t>ネンカン</t>
    </rPh>
    <rPh sb="53" eb="55">
      <t>ホゾン</t>
    </rPh>
    <phoneticPr fontId="3"/>
  </si>
  <si>
    <t>　常勤かつ専従の主任介護支援専門員を配置していますか。</t>
    <rPh sb="1" eb="3">
      <t>ジョウキン</t>
    </rPh>
    <rPh sb="5" eb="7">
      <t>センジュウ</t>
    </rPh>
    <rPh sb="8" eb="10">
      <t>シュニン</t>
    </rPh>
    <rPh sb="10" eb="12">
      <t>カイゴ</t>
    </rPh>
    <rPh sb="12" eb="14">
      <t>シエン</t>
    </rPh>
    <rPh sb="14" eb="17">
      <t>センモンイン</t>
    </rPh>
    <rPh sb="18" eb="20">
      <t>ハイチ</t>
    </rPh>
    <phoneticPr fontId="3"/>
  </si>
  <si>
    <t>　他の法人が運営する指定居宅介護支援事業者と共同で事例検討会、研修会等を実施していますか。</t>
    <rPh sb="1" eb="2">
      <t>タ</t>
    </rPh>
    <rPh sb="3" eb="5">
      <t>ホウジン</t>
    </rPh>
    <rPh sb="6" eb="8">
      <t>ウンエイ</t>
    </rPh>
    <rPh sb="10" eb="12">
      <t>シテイ</t>
    </rPh>
    <rPh sb="12" eb="14">
      <t>キョタク</t>
    </rPh>
    <rPh sb="14" eb="16">
      <t>カイゴ</t>
    </rPh>
    <rPh sb="16" eb="18">
      <t>シエン</t>
    </rPh>
    <rPh sb="18" eb="21">
      <t>ジギョウシャ</t>
    </rPh>
    <rPh sb="22" eb="24">
      <t>キョウドウ</t>
    </rPh>
    <rPh sb="25" eb="27">
      <t>ジレイ</t>
    </rPh>
    <rPh sb="27" eb="30">
      <t>ケントウカイ</t>
    </rPh>
    <rPh sb="31" eb="34">
      <t>ケンシュウカイ</t>
    </rPh>
    <rPh sb="34" eb="35">
      <t>トウ</t>
    </rPh>
    <rPh sb="36" eb="38">
      <t>ジッシ</t>
    </rPh>
    <phoneticPr fontId="3"/>
  </si>
  <si>
    <t>　必要に応じて、多様な主体により提供される利用者の日常生活全般を支援するサービス（介護給付等対象サービス以外の保健医療サービス又は福祉サービス、当該地域の住民による自発的な活動によるサービス等をいう。）が包括的に提供されるような居宅サービス計画を作成していますか。</t>
  </si>
  <si>
    <t>　前項の主任介護支援専門員とは別に、常勤かつ専従の介護支援専門員を２名以上配置していますか。</t>
    <rPh sb="1" eb="3">
      <t>ゼンコウ</t>
    </rPh>
    <phoneticPr fontId="3"/>
  </si>
  <si>
    <t>　（前項とは別に）常勤かつ専従の介護支援専門員を配置していますか。</t>
    <rPh sb="2" eb="4">
      <t>ゼンコウ</t>
    </rPh>
    <rPh sb="6" eb="7">
      <t>ベツ</t>
    </rPh>
    <rPh sb="9" eb="11">
      <t>ジョウキン</t>
    </rPh>
    <rPh sb="13" eb="15">
      <t>センジュウ</t>
    </rPh>
    <rPh sb="16" eb="18">
      <t>カイゴ</t>
    </rPh>
    <rPh sb="18" eb="20">
      <t>シエン</t>
    </rPh>
    <rPh sb="20" eb="23">
      <t>センモンイン</t>
    </rPh>
    <rPh sb="24" eb="26">
      <t>ハイチ</t>
    </rPh>
    <phoneticPr fontId="3"/>
  </si>
  <si>
    <t>　（前２項とは別に）専従の介護支援専門員を常勤換算方法で１名以上配置していますか。
※他の居宅介護支援事業所（連携している他の居宅介護支援事業所がある場合は、当該事業所に限る。）の職務と兼務をしても差し支えない。</t>
  </si>
  <si>
    <t>　利用者に関する情報又はサービス提供に当たっての留意事項に係る伝達等を目的とした会議を定期的に（おおむね週１回以上）開催し、議事録を２年間保存していますか。</t>
  </si>
  <si>
    <t>　２４時間連絡体制を確保し、かつ、必要に応じて利用者等の相談に対応する体制を確保していますか。</t>
  </si>
  <si>
    <t>　事業所の介護支援専門員に対して、計画的に研修を実施していますか。</t>
  </si>
  <si>
    <t>　居宅介護支援費にかかる運営基準減算又は特定事業所集中減算の適用を受けていませんか。（受けていなければ○）</t>
  </si>
  <si>
    <t>　前々年度の３月から前年度の２月までの間において退院・退所加算（Ⅰ）イ、（Ⅰ）ロ、（Ⅱ）イ、（Ⅱ）ロ又は（Ⅲ）の算定に係る病院等との連携の回数の合計が３５回以上ですか。</t>
  </si>
  <si>
    <t>　特定事業所加算（Ⅰ）、（Ⅱ）又は（Ⅲ）を算定していますか。</t>
  </si>
  <si>
    <t>　利用者１人につき１月に１回を限度として算定していますか。</t>
  </si>
  <si>
    <t xml:space="preserve">  情報提供を行った日時、場所（医療機関に出向いた場合）、内容、提供手段(面談等)等について居宅サービス計画等に記録していますか。</t>
    <rPh sb="16" eb="18">
      <t>イリョウ</t>
    </rPh>
    <rPh sb="18" eb="20">
      <t>キカン</t>
    </rPh>
    <rPh sb="21" eb="23">
      <t>デム</t>
    </rPh>
    <rPh sb="25" eb="27">
      <t>バアイ</t>
    </rPh>
    <phoneticPr fontId="3"/>
  </si>
  <si>
    <t>　病院、診療所、地域密着型介護老人福祉施設又は介護保険施設から退院又は退所するに当たって、当該病院、診療所、地域密着型介護老人福祉施設又は介護保険施設の職員と面談を行い、利用者に関する必要な情報の提供を退院･退所前または退院後７日以内に受けた上で、居宅サービス計画を作成し、居宅サービス又は地域密着型サービスの利用開始月に利用に関する調整を行っていますか。</t>
  </si>
  <si>
    <t>　当該加算を算定する場合、初回加算を算定していませんか。</t>
  </si>
  <si>
    <t>　利用者に係る必要な情報の提供の方法・回数によって算定区分を区別していますか。</t>
    <rPh sb="1" eb="4">
      <t>リヨウシャ</t>
    </rPh>
    <rPh sb="5" eb="6">
      <t>カカ</t>
    </rPh>
    <rPh sb="7" eb="9">
      <t>ヒツヨウ</t>
    </rPh>
    <rPh sb="10" eb="12">
      <t>ジョウホウ</t>
    </rPh>
    <rPh sb="13" eb="15">
      <t>テイキョウ</t>
    </rPh>
    <rPh sb="16" eb="18">
      <t>ホウホウ</t>
    </rPh>
    <rPh sb="19" eb="21">
      <t>カイスウ</t>
    </rPh>
    <rPh sb="25" eb="27">
      <t>サンテイ</t>
    </rPh>
    <rPh sb="27" eb="29">
      <t>クブン</t>
    </rPh>
    <rPh sb="30" eb="32">
      <t>クベツ</t>
    </rPh>
    <phoneticPr fontId="3"/>
  </si>
  <si>
    <t>　病院又は診療所の求めにより、当該病院又は診療所の医師又は看護師等と共に利用者の居宅を訪問し、カンファレンスを行い、必要に応じて、利用者に必要な居宅サービス又は地域密着型サービスの利用に関する調整を行っていますか。</t>
  </si>
  <si>
    <t>　利用者１人につき、１月に２回を限度として算定していますか。</t>
  </si>
  <si>
    <t>　カンファレンスの実施日(指導した日が異なる場合は指導日もあわせて)、カンファレンスに参加した医療関係職種等の氏名及びそのカンファレンスの要点を居宅サービス計画等に記載していますか。</t>
  </si>
  <si>
    <t>　利用者の状態像等が大きく変化している場合等、必要に応じて、速やかに居宅サービス計画を変更し、居宅サービス及び地域密着型サービスの調整を行うなど適切に対応していますか。</t>
  </si>
  <si>
    <t>　当該利用者について、２４時間連絡できる体制を確保するとともに、必要に応じて居宅介護支援を提供できる体制を整備していますか。</t>
  </si>
  <si>
    <t>　特定事業所集中減算に係る報告書を作成していますか。
　※全ての事業所において報告書の作成が必要です。</t>
  </si>
  <si>
    <t>　給付管理の対象となる全てのサービスのうち、１つでも紹介率最高法人の紹介率が８０％を超えた場合、報告書を市町村に提出していますか。</t>
    <rPh sb="48" eb="51">
      <t>ホウコクショ</t>
    </rPh>
    <rPh sb="52" eb="55">
      <t>シチョウソン</t>
    </rPh>
    <rPh sb="56" eb="58">
      <t>テイシュツ</t>
    </rPh>
    <phoneticPr fontId="3"/>
  </si>
  <si>
    <t>　利用者の要介護状態の軽減又は悪化の防止に資するように、医療サービスとの連携にも十分配慮して指定居宅介護支援を提供していますか。</t>
    <rPh sb="1" eb="4">
      <t>リヨウシャ</t>
    </rPh>
    <rPh sb="5" eb="8">
      <t>ヨウカイゴ</t>
    </rPh>
    <rPh sb="8" eb="10">
      <t>ジョウタイ</t>
    </rPh>
    <rPh sb="11" eb="13">
      <t>ケイゲン</t>
    </rPh>
    <rPh sb="13" eb="14">
      <t>マタ</t>
    </rPh>
    <rPh sb="15" eb="17">
      <t>アッカ</t>
    </rPh>
    <rPh sb="18" eb="20">
      <t>ボウシ</t>
    </rPh>
    <rPh sb="21" eb="22">
      <t>シ</t>
    </rPh>
    <rPh sb="28" eb="30">
      <t>イリョウ</t>
    </rPh>
    <rPh sb="36" eb="38">
      <t>レンケイ</t>
    </rPh>
    <rPh sb="40" eb="42">
      <t>ジュウブン</t>
    </rPh>
    <rPh sb="42" eb="44">
      <t>ハイリョ</t>
    </rPh>
    <rPh sb="46" eb="48">
      <t>シテイ</t>
    </rPh>
    <rPh sb="48" eb="50">
      <t>キョタク</t>
    </rPh>
    <rPh sb="50" eb="52">
      <t>カイゴ</t>
    </rPh>
    <rPh sb="52" eb="54">
      <t>シエン</t>
    </rPh>
    <rPh sb="55" eb="57">
      <t>テイキョウ</t>
    </rPh>
    <phoneticPr fontId="3"/>
  </si>
  <si>
    <t>　指定居宅介護支援の提供に当たっては、当該利用者又はほかの利用者等の生命又は身体を程するため緊急やむを得ない場合を除き、身体的拘束その他利用者の行動を制限する行為を行っていませんか。（行っていなければ「〇」）</t>
    <phoneticPr fontId="2"/>
  </si>
  <si>
    <t>　身体的拘束等を行う場合には、その態様及び時間、その際の利用者の心身の状況並びに緊急やむを得ない理由を記録していますか。（事例がなければ「事例なし」と記載）</t>
    <phoneticPr fontId="2"/>
  </si>
  <si>
    <r>
      <t>６．</t>
    </r>
    <r>
      <rPr>
        <sz val="10"/>
        <color theme="1"/>
        <rFont val="ＭＳ Ｐゴシック"/>
        <family val="3"/>
        <charset val="128"/>
      </rPr>
      <t>その他</t>
    </r>
    <rPh sb="4" eb="5">
      <t>タ</t>
    </rPh>
    <phoneticPr fontId="3"/>
  </si>
  <si>
    <t>（具体的な理由を記載：</t>
    <phoneticPr fontId="2"/>
  </si>
  <si>
    <t>【モニタリングの実施】
　モニタリングに当たっては、利用者及びその家族、指定居宅サービス事業者等との連絡を次の方法により継続的に行っていますか。
　イ　少なくとも１月に１回、利用者の居宅を訪問し、利用者に面接すること。
　ロ　イの規定による面接は、利用者の居宅を訪問することによって行うこと。
　　　ただし、次のいずれにも該当する場合であって、少なくとも二月に一回、利用者の居宅を
　　　訪問し、利用者に面接するときは、利用者の居宅を訪問しない月においては、テレビ
　　　電話装置等を活用して、利用者に面接することができるものとする。
　　　(１)　テレビ電話装置等を活用して面接を行うことについて、文書により利用者の同意を
　　　　　　得ていること。
　　　(２)　サービス担当者会議等において、次に掲げる事項について主治の医師、担当者
　　　　　　その他の関係者の合意を得ていること。
　　　　　（ｉ）　利用者の心身の状況が安定していること。
　　　　　（ｉｉ）　利用者がテレビ電話装置等を活用して意思疎通を行うことができること。
　　　　　（ｉｉｉ）　介護支援専門員が、テレビ電話装置等を活用したモニタリングでは把握できない
　　　　　　　　情報について、担当者から提供を受けること。
　ハ　少なくとも１月に１回、モニタリングの結果を記録すること。
※特段の事情のない限り、必ず実施しなければなりません。</t>
    <rPh sb="8" eb="10">
      <t>ジッシ</t>
    </rPh>
    <phoneticPr fontId="3"/>
  </si>
  <si>
    <t>↓</t>
    <phoneticPr fontId="2"/>
  </si>
  <si>
    <t>　家族に対する介護等を日常的に行っている児童や、障害者、生活困窮者、難病患者等、高齢者以外の対象者への支援に関する知識等に関する事例検討会、研修等に参加していますか。</t>
    <phoneticPr fontId="2"/>
  </si>
  <si>
    <t>　介護支援専門員１人当たりの利用者数が45名未満ですか。
　（居宅介護支援費（Ⅱ）を算定している場合は50 名未満）</t>
    <phoneticPr fontId="2"/>
  </si>
  <si>
    <t>前々年度の３月から前年度の２月までの間においてターミナルケアマネジメント加算を１５回以上算定していますか。
※なお、経過措置として、令和７年３月３１日までの間は、従前のとおり算定回数が５回以上の場合に要件を満たすこととし、同年４月１日から令和８年３月３１日までの間は、令和６年３月におけるターミナルケアマネジメント加算の算定回数に３を乗じた数に令和６年４月から令和７年２月までの間におけるターミナルケアマネジメント加算の算定回数を加えた数が１５回以上である場合に要件を満たすこととするため、留意すること。</t>
    <phoneticPr fontId="2"/>
  </si>
  <si>
    <t>　利用者が入院した日の翌日又は翌々日に、医療機関の職員に対して必要な情報を提供していますか。
※なお、運営規程に定める当該指定居宅介護支援事業所の営業時間終了後に入院した場合であって、当該入院した日から起算して3日目が運営規程に定める当該指定居宅介護支援事業所の営業日以外の日に当たるときは、当該営業日以外の日の翌日に情報を提供した場合も、算定可能である。（情報の提供方法は問わない）</t>
    <phoneticPr fontId="3"/>
  </si>
  <si>
    <t>　利用者が病院又は診療所において医師又は歯科医師の診察を受けるときに介護支援専門員が同席し、医師又は歯科医師等に対して当該利用者の心身の状況や生活環境等の当該利用者に係る必要な情報の提供をしていますか。</t>
    <phoneticPr fontId="2"/>
  </si>
  <si>
    <t>　医師又は歯科医師等から当該利用者に関する必要な情報の提供を受けた上で、居宅サービス計画に記録していますか。</t>
    <phoneticPr fontId="2"/>
  </si>
  <si>
    <t>　同席にあたっては、利用者の同意を得た上で、医師又は歯科医師等と連携を行っていますか。</t>
    <phoneticPr fontId="2"/>
  </si>
  <si>
    <t>　在宅で死亡した利用者に対して算定していますか。</t>
    <rPh sb="1" eb="3">
      <t>ザイタク</t>
    </rPh>
    <rPh sb="4" eb="6">
      <t>シボウ</t>
    </rPh>
    <rPh sb="8" eb="11">
      <t>リヨウシャ</t>
    </rPh>
    <rPh sb="12" eb="13">
      <t>タイ</t>
    </rPh>
    <rPh sb="15" eb="17">
      <t>サンテイ</t>
    </rPh>
    <phoneticPr fontId="3"/>
  </si>
  <si>
    <t>　終末期の医療ケアの方針に関する当該利用者又はその家族の意向を把握した上で、その死亡日及び死亡日前14日以内に2日以上、当該利用者又はその家族の同意を得て、当該利用者の居宅を訪問し、当該利用者の心身の状況等を記録し、主治の医師及び居宅サービス計画に位置付けた居宅サービス事業者に提供していますか。</t>
    <phoneticPr fontId="3"/>
  </si>
  <si>
    <t>　ターミナルケアマネジメントにあたっては、終末期における医療・ケアの方針に関する利用者又は家族の意向を把握する必要があり、その際には、厚生労働省「人生の最終段階における医療・ケアの決定プロセス関するガイドライン」等を参考にしつつ、本人の意思を尊重した医療・ケアの方針が実施できるよう、多職種が連携し、本人及びその家族と必要な情報の共有等に努めていますか。</t>
    <phoneticPr fontId="2"/>
  </si>
  <si>
    <t>　ターミナルケアマネジメントを受けることについて利用者又はその家族が同意した時点以降は、次に掲げる事項を支援経過として居宅サービス計画等に記録していますか。
①　終末期の利用者の心身又は家族の状況の変化や環境の変化及びこれらに対して居宅介護支援事業者が行った支援についての記録
②　利用者への支援にあたり、主治の医師及び居宅サービス計画に位置付けた指定居宅サービス事業者等と行った連絡調整に関する記録
③　当該利用者が、医師が一般に認められている医学的知見に基づき、回復の見込みがないと診断した者に該当することを確認した日及びその方法</t>
    <phoneticPr fontId="2"/>
  </si>
  <si>
    <t>　指定居宅介護支援の提供の開始に際し、あらかじめ利用者に対して、利用者は複数の指定居宅サービス事業者等を紹介するよう求めることができることについて説明を行っていますか。</t>
    <phoneticPr fontId="3"/>
  </si>
  <si>
    <t>　居宅サービス計画の新規作成及びその変更時のアセスメント等について、次の全てを行っていますか。
①　利用者の居宅を訪問すること
②　利用者及びその家族に面接すること
③　サービス担当者会議を開催すること　（※やむを得ない事情がある場合を除く。）
④　居宅サービス計画の原案の内容について利用者又はその家族に対して説明し、文書により利用者の同意を得た上で、居宅サービス計画を利用者及び担当者に交付すること</t>
    <rPh sb="36" eb="37">
      <t>スベ</t>
    </rPh>
    <rPh sb="39" eb="40">
      <t>オコナ</t>
    </rPh>
    <phoneticPr fontId="3"/>
  </si>
  <si>
    <t>　次の場合にサービス担当者会議の開催等を行っていますか。
　（※やむを得ない事情がある場合を除く。）</t>
    <phoneticPr fontId="2"/>
  </si>
  <si>
    <r>
      <rPr>
        <b/>
        <sz val="11"/>
        <rFont val="ＭＳ Ｐゴシック"/>
        <family val="3"/>
        <charset val="128"/>
      </rPr>
      <t>【モニタリング】</t>
    </r>
    <r>
      <rPr>
        <sz val="11"/>
        <color theme="1"/>
        <rFont val="ＭＳ Ｐゴシック"/>
        <family val="3"/>
        <charset val="128"/>
      </rPr>
      <t xml:space="preserve">
　①　特段の事情のない限り、次のいずれかを行っていますか。
イ　1月に1回、利用者の居宅を訪問し、利用者に面接すること
ロ　次のいずれにも該当する場合であって、2月に1回、利用者の居宅を訪問し、利用者の居宅を訪問しない月においては、テレビ電話装置等を活用して行うこと
a　テレビ電話装置等を活用して面接を行うことについて、文書により利用者の同意を得ていること
b　サービス担当者会議等において、次に掲げる事項について主治の医師、担当者その他の関係者の合意を得ていること
（ⅰ）　利用者の心身の状況が安定していること
（ⅱ）　利用者がテレビ電話装置等を活用して意思疎通を行うことができること
（ⅲ）　介護支援専門員が、テレビ電話装置等を活用したモニタリングでは把握できない情報について、担当者　から提供を受けること
  ②　モニタリングの結果を毎月記録していますか。</t>
    </r>
    <rPh sb="30" eb="31">
      <t>オコナ</t>
    </rPh>
    <phoneticPr fontId="3"/>
  </si>
  <si>
    <t>【高齢者虐待防止措置未実施減算】</t>
    <rPh sb="1" eb="4">
      <t>コウレイシャ</t>
    </rPh>
    <rPh sb="4" eb="6">
      <t>ギャクタイ</t>
    </rPh>
    <rPh sb="6" eb="8">
      <t>ボウシ</t>
    </rPh>
    <rPh sb="8" eb="10">
      <t>ソチ</t>
    </rPh>
    <rPh sb="10" eb="11">
      <t>ミ</t>
    </rPh>
    <rPh sb="11" eb="13">
      <t>ジッシ</t>
    </rPh>
    <rPh sb="13" eb="15">
      <t>ゲンサン</t>
    </rPh>
    <phoneticPr fontId="3"/>
  </si>
  <si>
    <t>【業務継続計画未策定減算】</t>
    <rPh sb="1" eb="3">
      <t>ギョウム</t>
    </rPh>
    <rPh sb="3" eb="5">
      <t>ケイゾク</t>
    </rPh>
    <rPh sb="5" eb="7">
      <t>ケイカク</t>
    </rPh>
    <rPh sb="7" eb="8">
      <t>ミ</t>
    </rPh>
    <rPh sb="8" eb="10">
      <t>サクテイ</t>
    </rPh>
    <rPh sb="10" eb="12">
      <t>ゲンサン</t>
    </rPh>
    <phoneticPr fontId="3"/>
  </si>
  <si>
    <t>【同一建物減算】</t>
    <rPh sb="1" eb="3">
      <t>ドウイツ</t>
    </rPh>
    <rPh sb="3" eb="5">
      <t>タテモノ</t>
    </rPh>
    <rPh sb="5" eb="7">
      <t>ゲンサン</t>
    </rPh>
    <phoneticPr fontId="3"/>
  </si>
  <si>
    <t>　虐待の防止の措置を講じていない場合、高齢者虐待防止措置未実施減算として、所定単位数の１００分の１に相当する単位数を所定単位数から減算していますか。</t>
    <phoneticPr fontId="2"/>
  </si>
  <si>
    <t>　・事業所の所在する建物と同一の敷地内若しくは隣接する敷地内の建物
　・指定居宅介護支援事業所と同一の建物
　　　　　　　　　　　　　　　　　　　　　　　　　　　※以下「同一敷地内建物等」という。）
　・指定居宅介護支援事業所における１月当たりの利用者が同一の建物に２０人以上居住する建物（同一敷地内建物等を除く。）
　に居住する利用者に対して、指定居宅介護支援を行った場合は、所定単位数の１００分の９５に相当する単位数を算定していますか。</t>
    <phoneticPr fontId="2"/>
  </si>
  <si>
    <t>　前項で２又は３と回答した場合、その理由について、（　　　　　　）内に○をつけてください。（当てはまるもの全て）</t>
    <rPh sb="1" eb="3">
      <t>ゼンコウ</t>
    </rPh>
    <rPh sb="5" eb="6">
      <t>マタ</t>
    </rPh>
    <rPh sb="9" eb="11">
      <t>カイトウ</t>
    </rPh>
    <rPh sb="13" eb="15">
      <t>バアイ</t>
    </rPh>
    <rPh sb="18" eb="20">
      <t>リユウ</t>
    </rPh>
    <rPh sb="33" eb="34">
      <t>ナイ</t>
    </rPh>
    <rPh sb="46" eb="47">
      <t>ア</t>
    </rPh>
    <rPh sb="53" eb="54">
      <t>スベ</t>
    </rPh>
    <phoneticPr fontId="3"/>
  </si>
  <si>
    <t>　前項の月１回の聴取の方法について、（　　　　　　）内に○をつけてください。（当てはまるもの全て）</t>
    <rPh sb="1" eb="3">
      <t>ゼンコウ</t>
    </rPh>
    <rPh sb="4" eb="5">
      <t>ツキ</t>
    </rPh>
    <rPh sb="6" eb="7">
      <t>カイ</t>
    </rPh>
    <rPh sb="8" eb="10">
      <t>チョウシュ</t>
    </rPh>
    <rPh sb="11" eb="13">
      <t>ホウホウ</t>
    </rPh>
    <rPh sb="39" eb="40">
      <t>ア</t>
    </rPh>
    <rPh sb="46" eb="47">
      <t>スベ</t>
    </rPh>
    <phoneticPr fontId="3"/>
  </si>
  <si>
    <t>　重要事項の説明後、内容を確認した旨の同意を文書又は電磁的記録で得ていますか。（利用者全員から同意がなければ×）</t>
    <rPh sb="1" eb="3">
      <t>ジュウヨウ</t>
    </rPh>
    <rPh sb="3" eb="5">
      <t>ジコウ</t>
    </rPh>
    <rPh sb="6" eb="9">
      <t>セツメイゴ</t>
    </rPh>
    <rPh sb="10" eb="12">
      <t>ナイヨウ</t>
    </rPh>
    <rPh sb="13" eb="15">
      <t>カクニン</t>
    </rPh>
    <rPh sb="17" eb="18">
      <t>ムネ</t>
    </rPh>
    <rPh sb="19" eb="21">
      <t>ドウイ</t>
    </rPh>
    <rPh sb="22" eb="24">
      <t>ブンショ</t>
    </rPh>
    <rPh sb="40" eb="43">
      <t>リヨウシャ</t>
    </rPh>
    <rPh sb="43" eb="45">
      <t>ゼンイン</t>
    </rPh>
    <rPh sb="47" eb="49">
      <t>ドウイ</t>
    </rPh>
    <phoneticPr fontId="3"/>
  </si>
  <si>
    <t>【令和６年度からは努力義務】
　前６月間に当該指定居宅介護支援事業所において作成された居宅サービス計画の総数のうちに訪問介護、通所介護、福祉用具貸与及び地域密着型通所介護（以下「訪問介護等」という。）がそれぞれ位置づけられた居宅サービス計画の数が占める割合について理解が得られるよう、文書の交付に加えて口頭での説明を懇切丁寧に行うとともに、それを理解したことについて利用者から署名を得ていますか。</t>
    <phoneticPr fontId="2"/>
  </si>
  <si>
    <t>【令和６年度からは努力義務】
　前６月間に当該指定居宅介護支援事業所において作成された居宅サービス計画に位置付けられた訪問介護等ごとの回数のうちに、同一の指定居宅サービス事業所又は指定地域密着型サービス事業所によって提供されたものが占める割合（上位３位まで）について理解が得られるよう、文書の交付に加えて口頭での説明を懇切丁寧に行うとともに、それを理解したことについて利用者から署名を得ていますか。</t>
    <phoneticPr fontId="2"/>
  </si>
  <si>
    <t>従業者の勤務の体制及び勤務形態一覧表</t>
    <phoneticPr fontId="2"/>
  </si>
  <si>
    <r>
      <t>※　本報告書については、介護支援専門員の名簿（介護支援専門員の登録番号を記載したもの）の添付は必要ありません。（</t>
    </r>
    <r>
      <rPr>
        <u/>
        <sz val="10"/>
        <color theme="1"/>
        <rFont val="ＭＳ Ｐゴシック"/>
        <family val="3"/>
        <charset val="128"/>
      </rPr>
      <t>　　</t>
    </r>
    <r>
      <rPr>
        <sz val="10"/>
        <color theme="1"/>
        <rFont val="ＭＳ Ｐゴシック"/>
        <family val="3"/>
        <charset val="128"/>
      </rPr>
      <t>月の勤務表をもって名簿に代えます。）</t>
    </r>
    <phoneticPr fontId="3"/>
  </si>
  <si>
    <r>
      <t>※　地域包括支援センターから支援困難な利用者として紹介を受けた利用者の人数については、</t>
    </r>
    <r>
      <rPr>
        <sz val="11"/>
        <color theme="1"/>
        <rFont val="ＭＳ Ｐゴシック"/>
        <family val="3"/>
        <charset val="128"/>
      </rPr>
      <t>内数として（　　）書きで付記すること。</t>
    </r>
    <r>
      <rPr>
        <b/>
        <sz val="11"/>
        <color indexed="10"/>
        <rFont val="ＭＳ Ｐゴシック"/>
        <family val="3"/>
        <charset val="128"/>
      </rPr>
      <t>←この場合は（合計）が自動計算できません。</t>
    </r>
    <rPh sb="65" eb="67">
      <t>バアイ</t>
    </rPh>
    <rPh sb="69" eb="71">
      <t>ゴウケイ</t>
    </rPh>
    <rPh sb="73" eb="75">
      <t>ジドウ</t>
    </rPh>
    <rPh sb="75" eb="77">
      <t>ケイサン</t>
    </rPh>
    <phoneticPr fontId="3"/>
  </si>
  <si>
    <t>③計画に基づき研修を実施した。　
※「有」の場合には、研修の実施計画及び実施状況を示した書面を添付すること。</t>
    <phoneticPr fontId="3"/>
  </si>
  <si>
    <t>件</t>
    <phoneticPr fontId="2"/>
  </si>
  <si>
    <t>開始件数</t>
    <phoneticPr fontId="3"/>
  </si>
  <si>
    <r>
      <t>　ウ</t>
    </r>
    <r>
      <rPr>
        <sz val="11"/>
        <color indexed="8"/>
        <rFont val="ＭＳ Ｐゴシック"/>
        <family val="3"/>
        <charset val="128"/>
      </rPr>
      <t>（地域包括支援センター等が開催する事例検討会等がある場合）
　　　当該事例検討会に参加した。</t>
    </r>
    <phoneticPr fontId="3"/>
  </si>
  <si>
    <t>　前項の評価について、その結果を５年間保存していますか。</t>
    <rPh sb="1" eb="3">
      <t>ゼンコウ</t>
    </rPh>
    <rPh sb="4" eb="6">
      <t>ヒョウカ</t>
    </rPh>
    <rPh sb="13" eb="15">
      <t>ケッカ</t>
    </rPh>
    <rPh sb="17" eb="19">
      <t>ネンカン</t>
    </rPh>
    <rPh sb="19" eb="21">
      <t>ホゾン</t>
    </rPh>
    <phoneticPr fontId="3"/>
  </si>
  <si>
    <t>　次のいずれかに該当する利用者がいた場合には、遅滞なく意見を付してその旨を市町村に通知していますか。（事例がない場合は「事例なし」と記入してください。）
　・正当な理由なしに介護給付等対象サービスの利用に関する指示に従わないこと等により、要介護状態の程度を増進させたと認められるとき。
　・偽りその他不正な行為によって保険給付の支給を受け、又は受けようとしたとき。</t>
    <rPh sb="37" eb="40">
      <t>シチョウソン</t>
    </rPh>
    <phoneticPr fontId="3"/>
  </si>
  <si>
    <t>令和7年度　適正な事業運営のためのチェックシート</t>
    <rPh sb="0" eb="2">
      <t>レイワ</t>
    </rPh>
    <rPh sb="3" eb="5">
      <t>ネンド</t>
    </rPh>
    <rPh sb="6" eb="8">
      <t>テキセイ</t>
    </rPh>
    <rPh sb="9" eb="11">
      <t>ジギョウ</t>
    </rPh>
    <rPh sb="11" eb="13">
      <t>ウンエイ</t>
    </rPh>
    <phoneticPr fontId="3"/>
  </si>
  <si>
    <t>今年度４月以降で実施した研修、又は、今後予定している研修を記入してください。</t>
    <rPh sb="0" eb="3">
      <t>コンネンド</t>
    </rPh>
    <rPh sb="4" eb="5">
      <t>ツキ</t>
    </rPh>
    <rPh sb="5" eb="7">
      <t>イコウ</t>
    </rPh>
    <rPh sb="8" eb="10">
      <t>ジッシ</t>
    </rPh>
    <rPh sb="12" eb="14">
      <t>ケンシュウ</t>
    </rPh>
    <rPh sb="15" eb="16">
      <t>マタ</t>
    </rPh>
    <rPh sb="18" eb="20">
      <t>コンゴ</t>
    </rPh>
    <rPh sb="20" eb="22">
      <t>ヨテイ</t>
    </rPh>
    <rPh sb="26" eb="28">
      <t>ケンシュウ</t>
    </rPh>
    <rPh sb="29" eb="31">
      <t>キニュウ</t>
    </rPh>
    <phoneticPr fontId="3"/>
  </si>
  <si>
    <t>　今年度４月から現在までのサービス担当者会議の開催状況について、（　　　　　）内に○をつけてください。</t>
    <rPh sb="1" eb="4">
      <t>コンネンド</t>
    </rPh>
    <rPh sb="8" eb="10">
      <t>ゲンザイ</t>
    </rPh>
    <rPh sb="17" eb="20">
      <t>タントウシャ</t>
    </rPh>
    <rPh sb="20" eb="22">
      <t>カイギ</t>
    </rPh>
    <rPh sb="23" eb="25">
      <t>カイサイ</t>
    </rPh>
    <rPh sb="25" eb="27">
      <t>ジョウキョウ</t>
    </rPh>
    <rPh sb="39" eb="40">
      <t>ナイ</t>
    </rPh>
    <phoneticPr fontId="3"/>
  </si>
  <si>
    <t>　他法人が運営する指定居宅介護支援事業者と共同で事例検討会、研修会等を実施していますか。</t>
    <rPh sb="1" eb="2">
      <t>タ</t>
    </rPh>
    <rPh sb="2" eb="4">
      <t>ホウジン</t>
    </rPh>
    <rPh sb="5" eb="7">
      <t>ウンエイ</t>
    </rPh>
    <rPh sb="9" eb="11">
      <t>シテイ</t>
    </rPh>
    <rPh sb="11" eb="13">
      <t>キョタク</t>
    </rPh>
    <rPh sb="13" eb="15">
      <t>カイゴ</t>
    </rPh>
    <rPh sb="15" eb="17">
      <t>シエン</t>
    </rPh>
    <rPh sb="17" eb="20">
      <t>ジギョウシャ</t>
    </rPh>
    <rPh sb="21" eb="23">
      <t>キョウドウ</t>
    </rPh>
    <rPh sb="24" eb="26">
      <t>ジレイ</t>
    </rPh>
    <rPh sb="26" eb="29">
      <t>ケントウカイ</t>
    </rPh>
    <rPh sb="30" eb="33">
      <t>ケンシュウカイ</t>
    </rPh>
    <rPh sb="33" eb="34">
      <t>トウ</t>
    </rPh>
    <rPh sb="35" eb="37">
      <t>ジッシ</t>
    </rPh>
    <phoneticPr fontId="3"/>
  </si>
  <si>
    <t>　必要に応じて、多様な主体により提供される利用者の日常生活全般を支援するサービス（介護給付等対象サービス以外の保健医療サービス又は福祉サービス、当該地域の住民による自発的な活動によるサービス等をいう。）が包括的に提供されるような居宅サービス計画を作成していますか。</t>
    <phoneticPr fontId="2"/>
  </si>
  <si>
    <t>　利用者が入院した日のうちに、医療機関の職員に対して必要な情報を提供していますか。
※なお、入院の日以前に情報提供した場合及び指定居宅介護支援事業所における運営規程に定める営業時間終了後又は営業日以外の日に入院した場合であって、当該入院した日の翌日に情報を提供した場合も、算定可能である。（情報の提供方法は問わない）</t>
    <phoneticPr fontId="2"/>
  </si>
  <si>
    <t>　業務継続計画の策定等を行っていない場合、業務継続計画未策定減算として、所定単位数の１００分の１に相当する単位数を所定単位数から減算します。</t>
    <phoneticPr fontId="2"/>
  </si>
  <si>
    <t>（標準様式1）</t>
    <rPh sb="1" eb="3">
      <t>ヒョウジュン</t>
    </rPh>
    <rPh sb="3" eb="5">
      <t>ヨウシキ</t>
    </rPh>
    <phoneticPr fontId="3"/>
  </si>
  <si>
    <t>サービス種別</t>
    <rPh sb="4" eb="6">
      <t>シュベツ</t>
    </rPh>
    <phoneticPr fontId="2"/>
  </si>
  <si>
    <t>(</t>
    <phoneticPr fontId="2"/>
  </si>
  <si>
    <t>居宅介護支援</t>
    <rPh sb="0" eb="2">
      <t>キョタク</t>
    </rPh>
    <rPh sb="2" eb="4">
      <t>カイゴ</t>
    </rPh>
    <rPh sb="4" eb="6">
      <t>シエン</t>
    </rPh>
    <phoneticPr fontId="2"/>
  </si>
  <si>
    <t>）</t>
    <phoneticPr fontId="2"/>
  </si>
  <si>
    <t>令和</t>
    <rPh sb="0" eb="2">
      <t>レイワ</t>
    </rPh>
    <phoneticPr fontId="2"/>
  </si>
  <si>
    <t>)</t>
    <phoneticPr fontId="2"/>
  </si>
  <si>
    <t>年</t>
    <rPh sb="0" eb="1">
      <t>ネン</t>
    </rPh>
    <phoneticPr fontId="2"/>
  </si>
  <si>
    <t>月</t>
    <rPh sb="0" eb="1">
      <t>ゲツ</t>
    </rPh>
    <phoneticPr fontId="2"/>
  </si>
  <si>
    <t>事業所名</t>
    <rPh sb="0" eb="3">
      <t>ジギョウショ</t>
    </rPh>
    <rPh sb="3" eb="4">
      <t>メイ</t>
    </rPh>
    <phoneticPr fontId="2"/>
  </si>
  <si>
    <t>(1)</t>
    <phoneticPr fontId="2"/>
  </si>
  <si>
    <t>４週</t>
  </si>
  <si>
    <t>(2)</t>
    <phoneticPr fontId="2"/>
  </si>
  <si>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</si>
  <si>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</si>
  <si>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</si>
  <si>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</si>
  <si>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利用者数（新規の場合は推定数）</t>
  </si>
  <si>
    <t>人</t>
    <rPh sb="0" eb="1">
      <t>ニン</t>
    </rPh>
    <phoneticPr fontId="2"/>
  </si>
  <si>
    <t>当月の日数</t>
    <rPh sb="0" eb="2">
      <t>トウゲツ</t>
    </rPh>
    <rPh sb="3" eb="5">
      <t>ニッスウ</t>
    </rPh>
    <phoneticPr fontId="2"/>
  </si>
  <si>
    <t>日</t>
    <rPh sb="0" eb="1">
      <t>ニチ</t>
    </rPh>
    <phoneticPr fontId="2"/>
  </si>
  <si>
    <t>No</t>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</si>
  <si>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</si>
  <si>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</si>
  <si>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</si>
  <si>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</si>
  <si>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</si>
  <si>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</si>
  <si>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</si>
  <si>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</si>
  <si>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</si>
  <si>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</si>
  <si>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</si>
  <si>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</si>
  <si>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2"/>
  </si>
  <si>
    <t>（勤務形態の記号）</t>
    <rPh sb="1" eb="3">
      <t>キンム</t>
    </rPh>
    <rPh sb="3" eb="5">
      <t>ケイタイ</t>
    </rPh>
    <rPh sb="6" eb="8">
      <t>キゴウ</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</si>
  <si>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</si>
  <si>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</si>
  <si>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</si>
  <si>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</si>
  <si>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記号</t>
    <rPh sb="0" eb="2">
      <t>キゴウ</t>
    </rPh>
    <phoneticPr fontId="2"/>
  </si>
  <si>
    <t>区分</t>
    <rPh sb="0" eb="2">
      <t>クブン</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</si>
  <si>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</si>
  <si>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</si>
  <si>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</si>
  <si>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A</t>
    <phoneticPr fontId="2"/>
  </si>
  <si>
    <t>常勤で専従</t>
    <rPh sb="0" eb="2">
      <t>ジョウキン</t>
    </rPh>
    <rPh sb="3" eb="5">
      <t>センジュウ</t>
    </rPh>
    <phoneticPr fontId="2"/>
  </si>
  <si>
    <t>B</t>
    <phoneticPr fontId="2"/>
  </si>
  <si>
    <t>常勤で兼務</t>
    <rPh sb="0" eb="2">
      <t>ジョウキン</t>
    </rPh>
    <rPh sb="3" eb="5">
      <t>ケンム</t>
    </rPh>
    <phoneticPr fontId="2"/>
  </si>
  <si>
    <t>C</t>
    <phoneticPr fontId="2"/>
  </si>
  <si>
    <t>非常勤で専従</t>
    <rPh sb="0" eb="3">
      <t>ヒジョウキン</t>
    </rPh>
    <rPh sb="4" eb="6">
      <t>センジュウ</t>
    </rPh>
    <phoneticPr fontId="2"/>
  </si>
  <si>
    <t>-</t>
    <phoneticPr fontId="2"/>
  </si>
  <si>
    <t>D</t>
    <phoneticPr fontId="2"/>
  </si>
  <si>
    <t>非常勤で兼務</t>
    <rPh sb="0" eb="3">
      <t>ヒジョウキン</t>
    </rPh>
    <rPh sb="4" eb="6">
      <t>ケンム</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</si>
  <si>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</si>
  <si>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</si>
  <si>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基準：</t>
    <rPh sb="0" eb="2">
      <t>キジュン</t>
    </rPh>
    <phoneticPr fontId="2"/>
  </si>
  <si>
    <t>週</t>
  </si>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</sst>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quot;人&quot;"/>
    <numFmt numFmtId="177" formatCode="[$-411]ggge&quot;年&quot;m&quot;月&quot;d&quot;日&quot;;@"/>
    <numFmt numFmtId="178" formatCode="#,##0&quot;人&quot;"/>
    <numFmt numFmtId="179" formatCode="#,##0.0_ &quot;人&quot;"/>
    <numFmt numFmtId="180" formatCode="#,###&quot;%&quot;"/>
    <numFmt numFmtId="182" formatCode="0.0"/>
    <numFmt numFmtId="183" formatCode="#,##0.0#"/>
    <numFmt numFmtId="184" formatCode="#,##0.##"/>
    <numFmt numFmtId="185" formatCode="#,##0.0;[Red]\-#,##0.0"/>
    <numFmt numFmtId="186" formatCode="#,##0.0&quot;人&quot;"/>
  </numFmts>
  <fonts count="53">
    <font>
      <sz val="11"/>
      <color theme="1"/>
      <name val="游ゴシック"/>
      <family val="2"/>
      <charset val="128"/>
      <scheme val="minor"/>
    </font>
    <font>
      <sz val="11"/>
      <name val="HG丸ｺﾞｼｯｸM-PRO"/>
      <family val="3"/>
      <charset val="128"/>
    </font>
    <font>
      <sz val="6"/>
      <name val="游ゴシック"/>
      <family val="2"/>
      <charset val="128"/>
      <scheme val="minor"/>
    </font>
    <font>
      <sz val="6"/>
      <name val="ＭＳ Ｐゴシック"/>
      <family val="3"/>
      <charset val="128"/>
    </font>
    <font>
      <sz val="12"/>
      <name val="HG丸ｺﾞｼｯｸM-PRO"/>
      <family val="3"/>
      <charset val="128"/>
    </font>
    <font>
      <sz val="11"/>
      <name val="游ゴシック Light"/>
      <family val="3"/>
      <charset val="128"/>
      <scheme val="major"/>
    </font>
    <font>
      <sz val="10"/>
      <name val="HG丸ｺﾞｼｯｸM-PRO"/>
      <family val="3"/>
      <charset val="128"/>
    </font>
    <font>
      <sz val="12"/>
      <name val="ＤＦ平成明朝体W7"/>
      <family val="3"/>
      <charset val="128"/>
    </font>
    <font>
      <b/>
      <sz val="14"/>
      <name val="HG丸ｺﾞｼｯｸM-PRO"/>
      <family val="3"/>
      <charset val="128"/>
    </font>
    <font>
      <b/>
      <u/>
      <sz val="14"/>
      <name val="HG丸ｺﾞｼｯｸM-PRO"/>
      <family val="3"/>
      <charset val="128"/>
    </font>
    <font>
      <b/>
      <sz val="11"/>
      <name val="ＭＳ Ｐゴシック"/>
      <family val="3"/>
      <charset val="128"/>
    </font>
    <font>
      <sz val="10"/>
      <name val="ＭＳ Ｐゴシック"/>
      <family val="3"/>
      <charset val="128"/>
    </font>
    <font>
      <b/>
      <sz val="10"/>
      <name val="ＭＳ Ｐゴシック"/>
      <family val="3"/>
      <charset val="128"/>
    </font>
    <font>
      <sz val="8"/>
      <name val="ＭＳ Ｐゴシック"/>
      <family val="3"/>
      <charset val="128"/>
    </font>
    <font>
      <b/>
      <sz val="12"/>
      <name val="ＭＳ Ｐゴシック"/>
      <family val="3"/>
      <charset val="128"/>
    </font>
    <font>
      <u/>
      <sz val="11"/>
      <name val="ＭＳ Ｐゴシック"/>
      <family val="3"/>
      <charset val="128"/>
    </font>
    <font>
      <sz val="11"/>
      <name val="ＭＳ Ｐゴシック"/>
      <family val="3"/>
      <charset val="128"/>
    </font>
    <font>
      <sz val="11"/>
      <color theme="1"/>
      <name val="ＭＳ Ｐゴシック"/>
      <family val="3"/>
      <charset val="128"/>
    </font>
    <font>
      <sz val="14"/>
      <name val="ＭＳ Ｐゴシック"/>
      <family val="3"/>
      <charset val="128"/>
    </font>
    <font>
      <b/>
      <u/>
      <sz val="11"/>
      <name val="ＭＳ Ｐゴシック"/>
      <family val="3"/>
      <charset val="128"/>
    </font>
    <font>
      <sz val="10"/>
      <color theme="1"/>
      <name val="ＭＳ Ｐゴシック"/>
      <family val="3"/>
      <charset val="128"/>
    </font>
    <font>
      <sz val="11"/>
      <name val="游ゴシック"/>
      <family val="3"/>
      <charset val="128"/>
      <scheme val="minor"/>
    </font>
    <font>
      <sz val="9"/>
      <color theme="1"/>
      <name val="ＭＳ Ｐゴシック"/>
      <family val="3"/>
      <charset val="128"/>
    </font>
    <font>
      <sz val="9"/>
      <color theme="1"/>
      <name val="游ゴシック"/>
      <family val="2"/>
      <charset val="128"/>
      <scheme val="minor"/>
    </font>
    <font>
      <sz val="11"/>
      <color theme="1"/>
      <name val="游ゴシック"/>
      <family val="3"/>
      <charset val="128"/>
      <scheme val="minor"/>
    </font>
    <font>
      <sz val="6"/>
      <name val="ＭＳ 明朝"/>
      <family val="1"/>
      <charset val="128"/>
    </font>
    <font>
      <u/>
      <sz val="11"/>
      <color indexed="8"/>
      <name val="ＭＳ Ｐゴシック"/>
      <family val="3"/>
      <charset val="128"/>
    </font>
    <font>
      <b/>
      <sz val="11"/>
      <color indexed="8"/>
      <name val="ＭＳ Ｐゴシック"/>
      <family val="3"/>
      <charset val="128"/>
    </font>
    <font>
      <sz val="11"/>
      <color indexed="8"/>
      <name val="ＭＳ Ｐゴシック"/>
      <family val="3"/>
      <charset val="128"/>
    </font>
    <font>
      <sz val="10"/>
      <color indexed="8"/>
      <name val="ＭＳ Ｐゴシック"/>
      <family val="3"/>
      <charset val="128"/>
    </font>
    <font>
      <b/>
      <sz val="10"/>
      <color indexed="8"/>
      <name val="ＭＳ Ｐゴシック"/>
      <family val="3"/>
      <charset val="128"/>
    </font>
    <font>
      <sz val="9"/>
      <color indexed="8"/>
      <name val="ＭＳ Ｐゴシック"/>
      <family val="3"/>
      <charset val="128"/>
    </font>
    <font>
      <b/>
      <sz val="11"/>
      <color indexed="10"/>
      <name val="ＭＳ Ｐゴシック"/>
      <family val="3"/>
      <charset val="128"/>
    </font>
    <font>
      <b/>
      <sz val="9"/>
      <color indexed="8"/>
      <name val="ＭＳ Ｐゴシック"/>
      <family val="3"/>
      <charset val="128"/>
    </font>
    <font>
      <b/>
      <sz val="11"/>
      <color theme="1"/>
      <name val="ＭＳ Ｐゴシック"/>
      <family val="3"/>
      <charset val="128"/>
    </font>
    <font>
      <sz val="10"/>
      <color theme="1"/>
      <name val="游ゴシック"/>
      <family val="2"/>
      <charset val="128"/>
      <scheme val="minor"/>
    </font>
    <font>
      <sz val="12"/>
      <color theme="1"/>
      <name val="HGP創英角ﾎﾟｯﾌﾟ体"/>
      <family val="3"/>
      <charset val="128"/>
    </font>
    <font>
      <sz val="20"/>
      <name val="HG丸ｺﾞｼｯｸM-PRO"/>
      <family val="3"/>
      <charset val="128"/>
    </font>
    <font>
      <sz val="10"/>
      <color theme="1"/>
      <name val="HG丸ｺﾞｼｯｸM-PRO"/>
      <family val="3"/>
      <charset val="128"/>
    </font>
    <font>
      <sz val="14"/>
      <color theme="1"/>
      <name val="ＭＳ Ｐゴシック"/>
      <family val="3"/>
      <charset val="128"/>
    </font>
    <font>
      <b/>
      <sz val="10"/>
      <name val="HG丸ｺﾞｼｯｸM-PRO"/>
      <family val="3"/>
      <charset val="128"/>
    </font>
    <font>
      <sz val="11"/>
      <color theme="1"/>
      <name val="HG丸ｺﾞｼｯｸM-PRO"/>
      <family val="3"/>
      <charset val="128"/>
    </font>
    <font>
      <u/>
      <sz val="10"/>
      <color theme="1"/>
      <name val="ＭＳ Ｐゴシック"/>
      <family val="3"/>
      <charset val="128"/>
    </font>
    <font>
      <b/>
      <sz val="14"/>
      <color indexed="8"/>
      <name val="ＭＳ Ｐゴシック"/>
      <family val="3"/>
      <charset val="128"/>
    </font>
    <font>
      <sz val="11"/>
      <color theme="1"/>
      <name val="游ゴシック"/>
      <family val="2"/>
      <charset val="128"/>
      <scheme val="min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4"/>
      <color rgb="FFFF0000"/>
      <name val="HGSｺﾞｼｯｸM"/>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indexed="27"/>
        <bgColor indexed="64"/>
      </patternFill>
    </fill>
    <fill>
      <patternFill patternType="solid">
        <fgColor indexed="49"/>
        <bgColor indexed="64"/>
      </patternFill>
    </fill>
    <fill>
      <patternFill patternType="solid">
        <fgColor indexed="31"/>
        <bgColor indexed="64"/>
      </patternFill>
    </fill>
    <fill>
      <patternFill patternType="solid">
        <fgColor indexed="29"/>
        <bgColor indexed="64"/>
      </patternFill>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s>
  <borders count="11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dotted">
        <color indexed="64"/>
      </top>
      <bottom/>
      <diagonal/>
    </border>
    <border>
      <left/>
      <right/>
      <top/>
      <bottom style="dotted">
        <color indexed="64"/>
      </bottom>
      <diagonal/>
    </border>
    <border>
      <left style="thin">
        <color indexed="64"/>
      </left>
      <right style="double">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64"/>
      </left>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s>
  <cellStyleXfs count="3">
    <xf numFmtId="0" fontId="0" fillId="0" borderId="0">
      <alignment vertical="center"/>
    </xf>
    <xf numFmtId="0" fontId="24" fillId="0" borderId="0">
      <alignment vertical="center"/>
    </xf>
    <xf numFmtId="38" fontId="44" fillId="0" borderId="0" applyFont="0" applyFill="0" applyBorder="0" applyAlignment="0" applyProtection="0">
      <alignment vertical="center"/>
    </xf>
  </cellStyleXfs>
  <cellXfs count="945">
    <xf numFmtId="0" fontId="0" fillId="0" borderId="0" xfId="0">
      <alignment vertical="center"/>
    </xf>
    <xf numFmtId="0" fontId="1" fillId="0" borderId="0" xfId="0" applyFont="1">
      <alignment vertical="center"/>
    </xf>
    <xf numFmtId="0" fontId="1" fillId="0" borderId="14" xfId="0" applyFont="1" applyBorder="1">
      <alignment vertical="center"/>
    </xf>
    <xf numFmtId="0" fontId="1" fillId="0" borderId="16" xfId="0" applyFont="1" applyBorder="1">
      <alignment vertical="center"/>
    </xf>
    <xf numFmtId="0" fontId="4" fillId="0" borderId="0" xfId="0" applyFont="1" applyBorder="1" applyAlignment="1">
      <alignment horizontal="center" vertical="center" textRotation="255"/>
    </xf>
    <xf numFmtId="0" fontId="1" fillId="0" borderId="0" xfId="0" applyFont="1" applyBorder="1" applyAlignment="1">
      <alignment horizontal="center" vertical="center"/>
    </xf>
    <xf numFmtId="0" fontId="5" fillId="0" borderId="21" xfId="0" applyFont="1" applyBorder="1">
      <alignment vertical="center"/>
    </xf>
    <xf numFmtId="0" fontId="1" fillId="0" borderId="21" xfId="0" applyFont="1" applyBorder="1" applyAlignment="1">
      <alignment vertical="center"/>
    </xf>
    <xf numFmtId="0" fontId="5" fillId="0" borderId="0" xfId="0" applyFo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6" fillId="0" borderId="0" xfId="0" applyFont="1">
      <alignment vertical="center"/>
    </xf>
    <xf numFmtId="0" fontId="1" fillId="0" borderId="0" xfId="0" applyFont="1" applyBorder="1" applyAlignment="1">
      <alignment vertical="center"/>
    </xf>
    <xf numFmtId="0" fontId="0" fillId="0" borderId="0" xfId="0" applyBorder="1" applyAlignment="1">
      <alignment vertical="center"/>
    </xf>
    <xf numFmtId="0" fontId="1" fillId="0" borderId="34" xfId="0" applyFont="1" applyBorder="1">
      <alignment vertical="center"/>
    </xf>
    <xf numFmtId="0" fontId="1" fillId="0" borderId="35" xfId="0" applyFont="1" applyBorder="1">
      <alignment vertical="center"/>
    </xf>
    <xf numFmtId="0" fontId="1" fillId="0" borderId="36" xfId="0" applyFont="1" applyBorder="1">
      <alignment vertical="center"/>
    </xf>
    <xf numFmtId="0" fontId="1" fillId="0" borderId="37" xfId="0" applyFont="1" applyBorder="1">
      <alignment vertical="center"/>
    </xf>
    <xf numFmtId="0" fontId="1" fillId="0" borderId="38" xfId="0" applyFont="1" applyBorder="1">
      <alignment vertical="center"/>
    </xf>
    <xf numFmtId="0" fontId="1" fillId="0" borderId="39" xfId="0" applyFont="1" applyBorder="1">
      <alignment vertical="center"/>
    </xf>
    <xf numFmtId="0" fontId="1" fillId="0" borderId="41" xfId="0" applyFont="1" applyBorder="1">
      <alignment vertical="center"/>
    </xf>
    <xf numFmtId="0" fontId="10" fillId="0" borderId="0" xfId="0" applyFont="1">
      <alignment vertical="center"/>
    </xf>
    <xf numFmtId="0" fontId="0" fillId="0" borderId="0" xfId="0" applyBorder="1" applyAlignment="1">
      <alignment horizontal="center" vertical="center"/>
    </xf>
    <xf numFmtId="0" fontId="0" fillId="0" borderId="0" xfId="0" applyFont="1" applyBorder="1" applyAlignment="1">
      <alignment horizontal="center" vertical="center" wrapText="1"/>
    </xf>
    <xf numFmtId="0" fontId="0" fillId="0" borderId="0" xfId="0" applyAlignment="1">
      <alignment vertical="center" wrapText="1"/>
    </xf>
    <xf numFmtId="0" fontId="0" fillId="0" borderId="0" xfId="0" applyFont="1">
      <alignment vertical="center"/>
    </xf>
    <xf numFmtId="0" fontId="0" fillId="0" borderId="0" xfId="0" applyBorder="1" applyAlignment="1">
      <alignment horizontal="left" vertical="center" wrapText="1"/>
    </xf>
    <xf numFmtId="0" fontId="16" fillId="0" borderId="0" xfId="0" applyFont="1" applyFill="1" applyAlignment="1">
      <alignment vertical="center"/>
    </xf>
    <xf numFmtId="0" fontId="17" fillId="0" borderId="0" xfId="0" applyFont="1">
      <alignment vertical="center"/>
    </xf>
    <xf numFmtId="0" fontId="12" fillId="0" borderId="0" xfId="0" applyFont="1" applyBorder="1" applyAlignment="1">
      <alignment vertical="center" wrapText="1"/>
    </xf>
    <xf numFmtId="0" fontId="17" fillId="0" borderId="0" xfId="0" applyFont="1" applyFill="1" applyAlignment="1">
      <alignment vertical="center"/>
    </xf>
    <xf numFmtId="0" fontId="13" fillId="0" borderId="0" xfId="0" applyFont="1" applyBorder="1" applyAlignment="1">
      <alignment vertical="top"/>
    </xf>
    <xf numFmtId="0" fontId="18" fillId="0" borderId="0" xfId="0" applyFont="1" applyAlignment="1">
      <alignment horizontal="center" vertical="center"/>
    </xf>
    <xf numFmtId="0" fontId="18" fillId="0" borderId="0" xfId="0" applyFont="1" applyAlignment="1">
      <alignment horizontal="left" vertical="center"/>
    </xf>
    <xf numFmtId="0" fontId="6" fillId="0" borderId="0" xfId="0" applyFont="1" applyBorder="1" applyAlignment="1">
      <alignment horizontal="left" vertical="center"/>
    </xf>
    <xf numFmtId="0" fontId="11" fillId="0" borderId="0" xfId="0" applyFont="1" applyBorder="1" applyAlignment="1">
      <alignment horizontal="left" vertical="center"/>
    </xf>
    <xf numFmtId="0" fontId="18" fillId="0" borderId="0" xfId="0" applyFont="1" applyBorder="1" applyAlignment="1">
      <alignment horizontal="left" vertical="center"/>
    </xf>
    <xf numFmtId="0" fontId="6" fillId="0" borderId="0" xfId="0" applyFont="1" applyBorder="1">
      <alignment vertical="center"/>
    </xf>
    <xf numFmtId="0" fontId="11" fillId="0" borderId="0" xfId="0" applyFont="1" applyBorder="1">
      <alignment vertical="center"/>
    </xf>
    <xf numFmtId="0" fontId="0" fillId="0" borderId="0" xfId="0" applyFont="1" applyBorder="1">
      <alignment vertical="center"/>
    </xf>
    <xf numFmtId="0" fontId="11" fillId="0" borderId="76" xfId="0" applyFont="1" applyBorder="1" applyAlignment="1">
      <alignment vertical="center" textRotation="255"/>
    </xf>
    <xf numFmtId="0" fontId="11" fillId="0" borderId="0" xfId="0" applyFont="1">
      <alignment vertical="center"/>
    </xf>
    <xf numFmtId="0" fontId="0" fillId="0" borderId="0" xfId="0" applyFont="1" applyBorder="1" applyAlignment="1">
      <alignment vertical="center"/>
    </xf>
    <xf numFmtId="0" fontId="0" fillId="0" borderId="0" xfId="0" applyFont="1" applyAlignment="1">
      <alignment horizontal="left" vertical="center"/>
    </xf>
    <xf numFmtId="0" fontId="17" fillId="0" borderId="17" xfId="0" applyFont="1" applyBorder="1" applyAlignment="1">
      <alignment horizontal="right" vertical="center" wrapText="1"/>
    </xf>
    <xf numFmtId="0" fontId="17" fillId="0" borderId="0" xfId="0" applyFont="1" applyBorder="1" applyAlignment="1">
      <alignment horizontal="right" vertical="center" wrapText="1"/>
    </xf>
    <xf numFmtId="0" fontId="17" fillId="0" borderId="17" xfId="0" applyFont="1" applyBorder="1" applyAlignment="1">
      <alignment horizontal="right" vertical="top" wrapText="1"/>
    </xf>
    <xf numFmtId="0" fontId="17" fillId="0" borderId="0" xfId="0" applyFont="1" applyBorder="1" applyAlignment="1">
      <alignment horizontal="right" vertical="top" wrapText="1"/>
    </xf>
    <xf numFmtId="0" fontId="17" fillId="0" borderId="20" xfId="0" applyFont="1" applyBorder="1" applyAlignment="1">
      <alignment horizontal="right" vertical="top" wrapText="1"/>
    </xf>
    <xf numFmtId="0" fontId="17" fillId="0" borderId="21" xfId="0" applyFont="1" applyBorder="1" applyAlignment="1">
      <alignment horizontal="right" vertical="top" wrapText="1"/>
    </xf>
    <xf numFmtId="0" fontId="16" fillId="0" borderId="0" xfId="0" applyFont="1" applyBorder="1" applyAlignment="1">
      <alignment vertical="center"/>
    </xf>
    <xf numFmtId="0" fontId="16" fillId="0" borderId="0" xfId="0" applyFont="1" applyBorder="1">
      <alignment vertical="center"/>
    </xf>
    <xf numFmtId="0" fontId="10" fillId="0" borderId="0" xfId="0" applyFont="1" applyBorder="1">
      <alignment vertical="center"/>
    </xf>
    <xf numFmtId="0" fontId="11" fillId="0" borderId="0" xfId="0" applyFont="1" applyBorder="1" applyAlignment="1">
      <alignment vertical="top"/>
    </xf>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10" fillId="0" borderId="0" xfId="0" applyFont="1" applyBorder="1" applyAlignment="1">
      <alignment vertical="center"/>
    </xf>
    <xf numFmtId="0" fontId="11" fillId="0" borderId="0" xfId="0" applyFont="1" applyBorder="1" applyAlignment="1">
      <alignment horizontal="center" vertical="center"/>
    </xf>
    <xf numFmtId="0" fontId="21" fillId="0" borderId="0" xfId="0" applyFont="1" applyFill="1" applyBorder="1" applyAlignment="1">
      <alignment vertical="top" wrapText="1"/>
    </xf>
    <xf numFmtId="0" fontId="17" fillId="2" borderId="0" xfId="0" applyFont="1" applyFill="1">
      <alignment vertical="center"/>
    </xf>
    <xf numFmtId="0" fontId="13" fillId="0" borderId="0" xfId="0" applyFont="1" applyBorder="1" applyAlignment="1">
      <alignment horizontal="center" vertical="top"/>
    </xf>
    <xf numFmtId="0" fontId="1" fillId="0" borderId="14" xfId="0" applyFont="1" applyBorder="1" applyAlignment="1"/>
    <xf numFmtId="0" fontId="23" fillId="0" borderId="0" xfId="0" applyFont="1" applyFill="1" applyBorder="1" applyAlignment="1">
      <alignment horizontal="left" vertical="center" wrapText="1"/>
    </xf>
    <xf numFmtId="0" fontId="23" fillId="0" borderId="0" xfId="0" applyFont="1" applyFill="1" applyBorder="1" applyAlignment="1">
      <alignment horizontal="center" vertical="center" wrapText="1"/>
    </xf>
    <xf numFmtId="0" fontId="19" fillId="0" borderId="0" xfId="1" applyFont="1" applyFill="1">
      <alignment vertical="center"/>
    </xf>
    <xf numFmtId="0" fontId="26" fillId="0" borderId="0" xfId="1" applyFont="1">
      <alignment vertical="center"/>
    </xf>
    <xf numFmtId="0" fontId="27" fillId="0" borderId="0" xfId="1" applyFont="1">
      <alignment vertical="center"/>
    </xf>
    <xf numFmtId="0" fontId="27" fillId="0" borderId="14" xfId="1" applyFont="1" applyBorder="1">
      <alignment vertical="center"/>
    </xf>
    <xf numFmtId="0" fontId="27" fillId="0" borderId="15" xfId="1" applyFont="1" applyBorder="1">
      <alignment vertical="center"/>
    </xf>
    <xf numFmtId="0" fontId="28" fillId="0" borderId="0" xfId="1" applyFont="1">
      <alignment vertical="center"/>
    </xf>
    <xf numFmtId="0" fontId="28" fillId="0" borderId="88" xfId="1" applyFont="1" applyBorder="1" applyAlignment="1">
      <alignment horizontal="right" vertical="center"/>
    </xf>
    <xf numFmtId="176" fontId="27" fillId="3" borderId="26" xfId="1" applyNumberFormat="1" applyFont="1" applyFill="1" applyBorder="1" applyAlignment="1">
      <alignment horizontal="right" vertical="center"/>
    </xf>
    <xf numFmtId="178" fontId="27" fillId="3" borderId="25" xfId="1" applyNumberFormat="1" applyFont="1" applyFill="1" applyBorder="1" applyAlignment="1">
      <alignment horizontal="right" vertical="center"/>
    </xf>
    <xf numFmtId="178" fontId="27" fillId="3" borderId="26" xfId="1" applyNumberFormat="1" applyFont="1" applyFill="1" applyBorder="1" applyAlignment="1">
      <alignment horizontal="right" vertical="center"/>
    </xf>
    <xf numFmtId="0" fontId="29" fillId="0" borderId="15" xfId="1" applyFont="1" applyBorder="1" applyAlignment="1">
      <alignment horizontal="center" vertical="center"/>
    </xf>
    <xf numFmtId="0" fontId="29" fillId="0" borderId="22" xfId="1" applyFont="1" applyBorder="1" applyAlignment="1">
      <alignment horizontal="center" vertical="center"/>
    </xf>
    <xf numFmtId="178" fontId="27" fillId="5" borderId="93" xfId="1" applyNumberFormat="1" applyFont="1" applyFill="1" applyBorder="1" applyAlignment="1">
      <alignment horizontal="right" vertical="center"/>
    </xf>
    <xf numFmtId="176" fontId="27" fillId="5" borderId="6" xfId="1" applyNumberFormat="1" applyFont="1" applyFill="1" applyBorder="1" applyAlignment="1">
      <alignment horizontal="right" vertical="center"/>
    </xf>
    <xf numFmtId="180" fontId="27" fillId="6" borderId="26" xfId="1" applyNumberFormat="1" applyFont="1" applyFill="1" applyBorder="1">
      <alignment vertical="center"/>
    </xf>
    <xf numFmtId="180" fontId="27" fillId="6" borderId="26" xfId="1" applyNumberFormat="1" applyFont="1" applyFill="1" applyBorder="1" applyAlignment="1">
      <alignment horizontal="right" vertical="center"/>
    </xf>
    <xf numFmtId="0" fontId="30" fillId="0" borderId="17" xfId="1" applyFont="1" applyBorder="1" applyAlignment="1">
      <alignment vertical="center" shrinkToFit="1"/>
    </xf>
    <xf numFmtId="0" fontId="27" fillId="0" borderId="0" xfId="1" applyFont="1" applyBorder="1">
      <alignment vertical="center"/>
    </xf>
    <xf numFmtId="0" fontId="28" fillId="0" borderId="0" xfId="1" applyFont="1" applyFill="1" applyBorder="1" applyAlignment="1">
      <alignment horizontal="center" vertical="center" wrapText="1"/>
    </xf>
    <xf numFmtId="176" fontId="27" fillId="0" borderId="0" xfId="1" applyNumberFormat="1" applyFont="1" applyFill="1" applyBorder="1" applyAlignment="1">
      <alignment horizontal="center" vertical="center"/>
    </xf>
    <xf numFmtId="0" fontId="34" fillId="0" borderId="0" xfId="0" applyFont="1" applyBorder="1">
      <alignment vertical="center"/>
    </xf>
    <xf numFmtId="0" fontId="35" fillId="0" borderId="0" xfId="0" applyFont="1">
      <alignment vertical="center"/>
    </xf>
    <xf numFmtId="0" fontId="11" fillId="0" borderId="0" xfId="0" applyFont="1" applyAlignment="1">
      <alignment vertical="center"/>
    </xf>
    <xf numFmtId="0" fontId="11" fillId="0" borderId="0" xfId="0" applyFont="1" applyBorder="1" applyAlignment="1">
      <alignment vertical="top" wrapText="1"/>
    </xf>
    <xf numFmtId="0" fontId="17" fillId="0" borderId="0" xfId="1" applyFont="1">
      <alignment vertical="center"/>
    </xf>
    <xf numFmtId="0" fontId="17" fillId="0" borderId="0" xfId="1" applyFont="1" applyFill="1">
      <alignment vertical="center"/>
    </xf>
    <xf numFmtId="0" fontId="17" fillId="0" borderId="0" xfId="1" applyFont="1" applyBorder="1" applyAlignment="1">
      <alignment horizontal="center" vertical="center" shrinkToFit="1"/>
    </xf>
    <xf numFmtId="0" fontId="17" fillId="0" borderId="0" xfId="1" applyFont="1" applyBorder="1" applyAlignment="1">
      <alignment vertical="center" shrinkToFit="1"/>
    </xf>
    <xf numFmtId="0" fontId="17" fillId="0" borderId="0" xfId="1" applyFont="1" applyBorder="1" applyAlignment="1">
      <alignment horizontal="left" vertical="center" shrinkToFit="1"/>
    </xf>
    <xf numFmtId="0" fontId="17" fillId="0" borderId="0" xfId="1" applyFont="1" applyFill="1" applyBorder="1" applyAlignment="1">
      <alignment horizontal="center" vertical="center"/>
    </xf>
    <xf numFmtId="0" fontId="17" fillId="0" borderId="90" xfId="1" applyFont="1" applyBorder="1" applyAlignment="1">
      <alignment horizontal="center" vertical="center"/>
    </xf>
    <xf numFmtId="0" fontId="17" fillId="0" borderId="91" xfId="1" applyFont="1" applyBorder="1" applyAlignment="1">
      <alignment horizontal="center" vertical="center"/>
    </xf>
    <xf numFmtId="0" fontId="17" fillId="0" borderId="17" xfId="1" applyFont="1" applyBorder="1" applyAlignment="1">
      <alignment vertical="center"/>
    </xf>
    <xf numFmtId="0" fontId="7" fillId="0" borderId="0" xfId="0" applyFont="1" applyBorder="1" applyAlignment="1">
      <alignment vertical="top" wrapText="1"/>
    </xf>
    <xf numFmtId="0" fontId="8" fillId="0" borderId="0" xfId="0" applyFont="1" applyAlignment="1">
      <alignment horizontal="center" vertical="center"/>
    </xf>
    <xf numFmtId="0" fontId="9" fillId="0" borderId="0" xfId="0" applyFont="1" applyAlignment="1">
      <alignment horizontal="left" vertical="center"/>
    </xf>
    <xf numFmtId="0" fontId="36" fillId="0" borderId="0" xfId="0" applyFont="1">
      <alignment vertical="center"/>
    </xf>
    <xf numFmtId="0" fontId="36" fillId="0" borderId="0" xfId="0" applyFont="1" applyAlignment="1">
      <alignment horizontal="right" vertical="center"/>
    </xf>
    <xf numFmtId="0" fontId="17" fillId="0" borderId="0" xfId="0" applyFont="1" applyBorder="1" applyAlignment="1">
      <alignment horizontal="left" vertical="center" wrapText="1"/>
    </xf>
    <xf numFmtId="0" fontId="17" fillId="0" borderId="0" xfId="0" applyFont="1" applyBorder="1" applyAlignment="1">
      <alignment horizontal="center" vertical="center"/>
    </xf>
    <xf numFmtId="0" fontId="17" fillId="0" borderId="19" xfId="0" applyFont="1" applyBorder="1" applyAlignment="1">
      <alignment horizontal="center" vertical="center"/>
    </xf>
    <xf numFmtId="0" fontId="16" fillId="0" borderId="0" xfId="0" applyFont="1" applyBorder="1" applyAlignment="1">
      <alignment horizontal="center" vertical="center"/>
    </xf>
    <xf numFmtId="0" fontId="17" fillId="0" borderId="0" xfId="0" applyFont="1" applyFill="1" applyBorder="1" applyAlignment="1">
      <alignment horizontal="center" vertical="center" wrapText="1"/>
    </xf>
    <xf numFmtId="0" fontId="17" fillId="0" borderId="0" xfId="0" applyFont="1" applyBorder="1">
      <alignment vertical="center"/>
    </xf>
    <xf numFmtId="0" fontId="0" fillId="0" borderId="0" xfId="0" applyFont="1" applyBorder="1" applyAlignment="1">
      <alignment horizontal="center" vertical="center"/>
    </xf>
    <xf numFmtId="0" fontId="0" fillId="0" borderId="0" xfId="0" applyFont="1" applyBorder="1" applyAlignment="1">
      <alignment horizontal="left" vertical="center" wrapText="1"/>
    </xf>
    <xf numFmtId="0" fontId="1" fillId="0" borderId="0" xfId="0" applyFont="1" applyBorder="1">
      <alignment vertical="center"/>
    </xf>
    <xf numFmtId="0" fontId="17" fillId="0" borderId="21" xfId="0" applyFont="1" applyBorder="1" applyAlignment="1">
      <alignment vertical="top" wrapText="1"/>
    </xf>
    <xf numFmtId="0" fontId="17" fillId="0" borderId="23" xfId="0" applyFont="1" applyBorder="1" applyAlignment="1">
      <alignment vertical="top" wrapText="1"/>
    </xf>
    <xf numFmtId="0" fontId="17" fillId="0" borderId="100" xfId="0" applyFont="1" applyBorder="1" applyAlignment="1">
      <alignment vertical="center"/>
    </xf>
    <xf numFmtId="0" fontId="17" fillId="0" borderId="101" xfId="0" applyFont="1" applyBorder="1" applyAlignment="1">
      <alignment vertical="center"/>
    </xf>
    <xf numFmtId="0" fontId="17" fillId="0" borderId="102" xfId="0" applyFont="1" applyBorder="1" applyAlignment="1">
      <alignment vertical="center"/>
    </xf>
    <xf numFmtId="0" fontId="16" fillId="0" borderId="0" xfId="0" applyFont="1" applyBorder="1" applyAlignment="1">
      <alignment vertical="top"/>
    </xf>
    <xf numFmtId="0" fontId="16" fillId="0" borderId="0" xfId="0" applyFont="1">
      <alignment vertical="center"/>
    </xf>
    <xf numFmtId="0" fontId="17" fillId="0" borderId="21" xfId="0" applyFont="1" applyBorder="1" applyAlignment="1">
      <alignment vertical="top"/>
    </xf>
    <xf numFmtId="0" fontId="17" fillId="0" borderId="0" xfId="0" applyFont="1" applyFill="1" applyBorder="1" applyAlignment="1">
      <alignment horizontal="left" vertical="center" wrapText="1"/>
    </xf>
    <xf numFmtId="0" fontId="17" fillId="0" borderId="0" xfId="0" applyFont="1" applyBorder="1" applyAlignment="1">
      <alignment horizontal="center" vertical="center"/>
    </xf>
    <xf numFmtId="0" fontId="0" fillId="0" borderId="0" xfId="0" applyFont="1" applyBorder="1" applyAlignment="1">
      <alignment horizontal="center" vertical="center"/>
    </xf>
    <xf numFmtId="0" fontId="17" fillId="0" borderId="0" xfId="0" applyFont="1" applyBorder="1">
      <alignment vertical="center"/>
    </xf>
    <xf numFmtId="0" fontId="16" fillId="0" borderId="0" xfId="0" applyFont="1" applyBorder="1" applyAlignment="1">
      <alignment horizontal="left" vertical="center" wrapText="1"/>
    </xf>
    <xf numFmtId="0" fontId="16" fillId="0" borderId="0" xfId="0" applyFont="1" applyBorder="1" applyAlignment="1">
      <alignment horizontal="center" vertical="center"/>
    </xf>
    <xf numFmtId="0" fontId="0" fillId="0" borderId="0" xfId="0" applyFont="1" applyBorder="1" applyAlignment="1">
      <alignment horizontal="left" vertical="center" wrapText="1"/>
    </xf>
    <xf numFmtId="0" fontId="0" fillId="0" borderId="19" xfId="0" applyFont="1" applyBorder="1">
      <alignment vertical="center"/>
    </xf>
    <xf numFmtId="0" fontId="0" fillId="0" borderId="69" xfId="0" applyFont="1" applyBorder="1">
      <alignment vertical="center"/>
    </xf>
    <xf numFmtId="0" fontId="17" fillId="0" borderId="0" xfId="0" applyFont="1" applyBorder="1" applyAlignment="1">
      <alignment horizontal="center" vertical="center"/>
    </xf>
    <xf numFmtId="0" fontId="17" fillId="0" borderId="0" xfId="0" applyFont="1" applyBorder="1" applyAlignment="1">
      <alignment horizontal="left" vertical="center" wrapText="1"/>
    </xf>
    <xf numFmtId="0" fontId="6" fillId="0" borderId="0" xfId="0" applyFont="1" applyBorder="1" applyAlignment="1">
      <alignment horizontal="left" vertical="top" wrapText="1"/>
    </xf>
    <xf numFmtId="0" fontId="17" fillId="0" borderId="0" xfId="1" applyFont="1" applyAlignment="1">
      <alignment vertical="center" wrapText="1"/>
    </xf>
    <xf numFmtId="0" fontId="17" fillId="0" borderId="0" xfId="1" applyFont="1" applyBorder="1" applyAlignment="1">
      <alignment horizontal="center" vertical="center"/>
    </xf>
    <xf numFmtId="0" fontId="17" fillId="0" borderId="0" xfId="1" applyFont="1" applyBorder="1" applyAlignment="1">
      <alignment horizontal="left" vertical="center"/>
    </xf>
    <xf numFmtId="0" fontId="16" fillId="0" borderId="0" xfId="1" applyFont="1" applyAlignment="1">
      <alignment horizontal="right" vertical="center"/>
    </xf>
    <xf numFmtId="0" fontId="6" fillId="0" borderId="0" xfId="0" applyFont="1" applyBorder="1" applyAlignment="1">
      <alignment horizontal="left" vertical="top"/>
    </xf>
    <xf numFmtId="0" fontId="6" fillId="0" borderId="0" xfId="0" applyFont="1" applyBorder="1" applyAlignment="1">
      <alignment vertical="top"/>
    </xf>
    <xf numFmtId="0" fontId="38" fillId="0" borderId="0" xfId="0" applyFont="1" applyBorder="1" applyAlignment="1">
      <alignment horizontal="center" vertical="center"/>
    </xf>
    <xf numFmtId="0" fontId="41" fillId="0" borderId="0" xfId="0" applyFont="1" applyBorder="1" applyAlignment="1">
      <alignment horizontal="center" vertical="center"/>
    </xf>
    <xf numFmtId="0" fontId="41" fillId="0" borderId="0" xfId="0" applyFont="1" applyBorder="1" applyAlignment="1">
      <alignment horizontal="center" vertical="center" wrapText="1"/>
    </xf>
    <xf numFmtId="0" fontId="38" fillId="0" borderId="0" xfId="0" applyFont="1" applyAlignment="1">
      <alignment vertical="center" wrapText="1"/>
    </xf>
    <xf numFmtId="0" fontId="41" fillId="0" borderId="0" xfId="0" applyFont="1" applyAlignment="1">
      <alignment vertical="center" wrapText="1"/>
    </xf>
    <xf numFmtId="0" fontId="40" fillId="0" borderId="0" xfId="0" applyFont="1" applyBorder="1" applyAlignment="1">
      <alignment vertical="center"/>
    </xf>
    <xf numFmtId="0" fontId="6" fillId="0" borderId="0" xfId="0" applyFont="1" applyBorder="1" applyAlignment="1">
      <alignment vertical="center"/>
    </xf>
    <xf numFmtId="0" fontId="17" fillId="0" borderId="30" xfId="0" applyFont="1" applyBorder="1" applyAlignment="1">
      <alignment horizontal="right" vertical="center" wrapText="1"/>
    </xf>
    <xf numFmtId="0" fontId="17" fillId="0" borderId="31" xfId="0" applyFont="1" applyBorder="1" applyAlignment="1">
      <alignment horizontal="right" vertical="center" wrapText="1"/>
    </xf>
    <xf numFmtId="0" fontId="6" fillId="0" borderId="0" xfId="0" applyFont="1" applyFill="1" applyBorder="1" applyAlignment="1">
      <alignment vertical="top" wrapText="1"/>
    </xf>
    <xf numFmtId="0" fontId="28" fillId="0" borderId="0" xfId="1" applyFont="1" applyFill="1" applyBorder="1" applyAlignment="1">
      <alignment horizontal="center" vertical="center"/>
    </xf>
    <xf numFmtId="178" fontId="27" fillId="0" borderId="0" xfId="1" applyNumberFormat="1" applyFont="1" applyFill="1" applyBorder="1" applyAlignment="1">
      <alignment horizontal="center" vertical="center"/>
    </xf>
    <xf numFmtId="0" fontId="29" fillId="0" borderId="0" xfId="1" applyFont="1" applyFill="1" applyBorder="1" applyAlignment="1">
      <alignment horizontal="center" vertical="center" wrapText="1"/>
    </xf>
    <xf numFmtId="179" fontId="27" fillId="0" borderId="0" xfId="1" applyNumberFormat="1" applyFont="1" applyFill="1" applyBorder="1" applyAlignment="1">
      <alignment horizontal="center" vertical="center"/>
    </xf>
    <xf numFmtId="0" fontId="31" fillId="0" borderId="92" xfId="1" applyFont="1" applyBorder="1" applyAlignment="1">
      <alignment horizontal="center" vertical="center"/>
    </xf>
    <xf numFmtId="0" fontId="17" fillId="0" borderId="6" xfId="1" applyFont="1" applyBorder="1" applyAlignment="1">
      <alignment horizontal="right" vertical="center"/>
    </xf>
    <xf numFmtId="0" fontId="27" fillId="0" borderId="0" xfId="1" applyFont="1" applyBorder="1" applyAlignment="1">
      <alignment vertical="center"/>
    </xf>
    <xf numFmtId="0" fontId="17" fillId="0" borderId="0" xfId="1" applyFont="1" applyBorder="1" applyAlignment="1">
      <alignment vertical="center"/>
    </xf>
    <xf numFmtId="0" fontId="17" fillId="0" borderId="0" xfId="1" applyFont="1" applyBorder="1" applyAlignment="1">
      <alignment horizontal="right" vertical="center"/>
    </xf>
    <xf numFmtId="0" fontId="30" fillId="0" borderId="17" xfId="1" applyFont="1" applyBorder="1" applyAlignment="1">
      <alignment horizontal="left" vertical="center" shrinkToFit="1"/>
    </xf>
    <xf numFmtId="0" fontId="27" fillId="0" borderId="19" xfId="1" applyFont="1" applyBorder="1" applyAlignment="1">
      <alignment horizontal="left" vertical="center"/>
    </xf>
    <xf numFmtId="0" fontId="17" fillId="0" borderId="19" xfId="1" applyFont="1" applyBorder="1" applyAlignment="1">
      <alignment vertical="center"/>
    </xf>
    <xf numFmtId="0" fontId="27" fillId="0" borderId="19" xfId="1" applyFont="1" applyBorder="1">
      <alignment vertical="center"/>
    </xf>
    <xf numFmtId="0" fontId="17" fillId="0" borderId="69" xfId="1" applyFont="1" applyBorder="1" applyAlignment="1">
      <alignment horizontal="left" vertical="top"/>
    </xf>
    <xf numFmtId="0" fontId="17" fillId="0" borderId="0" xfId="1" applyFont="1" applyBorder="1" applyAlignment="1">
      <alignment horizontal="left" vertical="top"/>
    </xf>
    <xf numFmtId="0" fontId="17" fillId="0" borderId="18" xfId="1" applyFont="1" applyBorder="1" applyAlignment="1">
      <alignment horizontal="left" vertical="top"/>
    </xf>
    <xf numFmtId="0" fontId="17" fillId="0" borderId="69" xfId="1" applyFont="1" applyBorder="1" applyAlignment="1">
      <alignment vertical="top"/>
    </xf>
    <xf numFmtId="0" fontId="17" fillId="0" borderId="0" xfId="1" applyFont="1" applyBorder="1" applyAlignment="1">
      <alignment vertical="top"/>
    </xf>
    <xf numFmtId="0" fontId="17" fillId="0" borderId="18" xfId="1" applyFont="1" applyBorder="1" applyAlignment="1">
      <alignment vertical="top"/>
    </xf>
    <xf numFmtId="177" fontId="28" fillId="0" borderId="0" xfId="1" applyNumberFormat="1" applyFont="1" applyAlignment="1">
      <alignment vertical="center"/>
    </xf>
    <xf numFmtId="177" fontId="28" fillId="0" borderId="18" xfId="1" applyNumberFormat="1" applyFont="1" applyBorder="1" applyAlignment="1">
      <alignment vertical="center"/>
    </xf>
    <xf numFmtId="177" fontId="28" fillId="0" borderId="0" xfId="1" applyNumberFormat="1" applyFont="1" applyBorder="1" applyAlignment="1">
      <alignment vertical="center"/>
    </xf>
    <xf numFmtId="0" fontId="27" fillId="0" borderId="97" xfId="1" applyFont="1" applyBorder="1" applyAlignment="1">
      <alignment vertical="center"/>
    </xf>
    <xf numFmtId="0" fontId="27" fillId="0" borderId="85" xfId="1" applyFont="1" applyBorder="1" applyAlignment="1">
      <alignment vertical="center"/>
    </xf>
    <xf numFmtId="0" fontId="27" fillId="0" borderId="109" xfId="1" applyFont="1" applyBorder="1" applyAlignment="1">
      <alignment vertical="center"/>
    </xf>
    <xf numFmtId="0" fontId="43" fillId="0" borderId="0" xfId="1" applyFont="1" applyAlignment="1">
      <alignment horizontal="center" vertical="center"/>
    </xf>
    <xf numFmtId="0" fontId="1" fillId="0" borderId="21" xfId="0" applyFont="1" applyBorder="1" applyAlignment="1">
      <alignment horizontal="center" vertical="center"/>
    </xf>
    <xf numFmtId="0" fontId="1" fillId="0" borderId="21" xfId="0" applyFont="1" applyBorder="1" applyAlignment="1">
      <alignment horizontal="left" vertical="center"/>
    </xf>
    <xf numFmtId="0" fontId="1" fillId="0" borderId="21" xfId="0" applyFont="1" applyBorder="1" applyAlignment="1">
      <alignment horizontal="right" vertical="center"/>
    </xf>
    <xf numFmtId="0" fontId="7" fillId="0" borderId="0" xfId="0" applyFont="1" applyBorder="1" applyAlignment="1">
      <alignment vertical="top" wrapText="1"/>
    </xf>
    <xf numFmtId="0" fontId="7" fillId="0" borderId="0" xfId="0" applyFont="1" applyBorder="1" applyAlignment="1">
      <alignment horizontal="left" vertical="top" wrapText="1"/>
    </xf>
    <xf numFmtId="0" fontId="7" fillId="0" borderId="40" xfId="0" applyFont="1" applyBorder="1" applyAlignment="1">
      <alignment horizontal="left" vertical="top" wrapText="1"/>
    </xf>
    <xf numFmtId="0" fontId="1" fillId="0" borderId="6" xfId="0" applyFont="1" applyBorder="1" applyAlignment="1">
      <alignment horizontal="center" vertical="center"/>
    </xf>
    <xf numFmtId="0" fontId="1" fillId="0" borderId="29"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7" xfId="0" applyFont="1" applyBorder="1" applyAlignment="1">
      <alignment horizontal="left" vertical="center"/>
    </xf>
    <xf numFmtId="0" fontId="1" fillId="0" borderId="0"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23" xfId="0" applyFont="1" applyBorder="1" applyAlignment="1">
      <alignment horizontal="left" vertical="center"/>
    </xf>
    <xf numFmtId="0" fontId="37"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28" xfId="0" applyFont="1" applyBorder="1" applyAlignment="1">
      <alignment horizontal="center" vertical="center" textRotation="255"/>
    </xf>
    <xf numFmtId="0" fontId="4" fillId="0" borderId="29" xfId="0" applyFont="1" applyBorder="1" applyAlignment="1">
      <alignment horizontal="center" vertical="center" textRotation="255"/>
    </xf>
    <xf numFmtId="0" fontId="1" fillId="0" borderId="3" xfId="0" applyFont="1" applyBorder="1" applyAlignment="1">
      <alignment horizontal="center" vertical="center" shrinkToFi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176" fontId="17" fillId="0" borderId="6" xfId="0" applyNumberFormat="1" applyFont="1" applyBorder="1" applyAlignment="1">
      <alignment horizontal="center" vertical="center"/>
    </xf>
    <xf numFmtId="176" fontId="17" fillId="0" borderId="27" xfId="0" applyNumberFormat="1" applyFont="1" applyBorder="1" applyAlignment="1">
      <alignment horizontal="center" vertical="center"/>
    </xf>
    <xf numFmtId="0" fontId="17" fillId="0" borderId="71"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176" fontId="17" fillId="0" borderId="72" xfId="0" applyNumberFormat="1" applyFont="1" applyBorder="1" applyAlignment="1">
      <alignment horizontal="center" vertical="center"/>
    </xf>
    <xf numFmtId="176" fontId="17" fillId="0" borderId="29" xfId="0" applyNumberFormat="1" applyFont="1" applyBorder="1" applyAlignment="1">
      <alignment horizontal="center" vertical="center"/>
    </xf>
    <xf numFmtId="176" fontId="17" fillId="0" borderId="73" xfId="0" applyNumberFormat="1" applyFont="1" applyBorder="1" applyAlignment="1">
      <alignment horizontal="center" vertical="center"/>
    </xf>
    <xf numFmtId="176" fontId="17" fillId="0" borderId="33" xfId="0" applyNumberFormat="1" applyFont="1" applyBorder="1" applyAlignment="1">
      <alignment horizontal="center" vertical="center"/>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64" xfId="0" applyFont="1" applyBorder="1" applyAlignment="1">
      <alignment horizontal="right" vertical="center"/>
    </xf>
    <xf numFmtId="0" fontId="17" fillId="0" borderId="67" xfId="0" applyFont="1" applyBorder="1" applyAlignment="1">
      <alignment horizontal="right" vertical="center"/>
    </xf>
    <xf numFmtId="0" fontId="17" fillId="0" borderId="65" xfId="0" applyFont="1" applyBorder="1" applyAlignment="1">
      <alignment horizontal="right" vertical="center"/>
    </xf>
    <xf numFmtId="0" fontId="17" fillId="0" borderId="66" xfId="0" applyFont="1" applyBorder="1" applyAlignment="1">
      <alignment horizontal="right" vertical="center"/>
    </xf>
    <xf numFmtId="0" fontId="17" fillId="0" borderId="68" xfId="0" applyFont="1" applyBorder="1" applyAlignment="1">
      <alignment horizontal="right" vertical="center"/>
    </xf>
    <xf numFmtId="0" fontId="11" fillId="0" borderId="0" xfId="0" applyFont="1" applyBorder="1" applyAlignment="1">
      <alignment horizontal="left" vertical="top" wrapText="1"/>
    </xf>
    <xf numFmtId="0" fontId="17" fillId="0" borderId="6"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17" fillId="0" borderId="33" xfId="0" applyFont="1" applyBorder="1" applyAlignment="1">
      <alignment horizontal="center" vertical="center"/>
    </xf>
    <xf numFmtId="0" fontId="17" fillId="0" borderId="5"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28" xfId="0" applyFont="1" applyBorder="1" applyAlignment="1">
      <alignment horizontal="center" vertical="center" shrinkToFit="1"/>
    </xf>
    <xf numFmtId="0" fontId="17" fillId="0" borderId="29" xfId="0" applyFont="1" applyBorder="1" applyAlignment="1">
      <alignment horizontal="center" vertical="center" shrinkToFit="1"/>
    </xf>
    <xf numFmtId="176" fontId="17" fillId="7" borderId="44" xfId="0" applyNumberFormat="1" applyFont="1" applyFill="1" applyBorder="1" applyAlignment="1">
      <alignment horizontal="right" vertical="center"/>
    </xf>
    <xf numFmtId="176" fontId="17" fillId="7" borderId="43" xfId="0" applyNumberFormat="1" applyFont="1" applyFill="1" applyBorder="1" applyAlignment="1">
      <alignment horizontal="right" vertical="center"/>
    </xf>
    <xf numFmtId="176" fontId="17" fillId="7" borderId="46" xfId="0" applyNumberFormat="1" applyFont="1" applyFill="1" applyBorder="1" applyAlignment="1">
      <alignment horizontal="right" vertical="center"/>
    </xf>
    <xf numFmtId="0" fontId="17" fillId="7" borderId="42" xfId="0" applyFont="1" applyFill="1" applyBorder="1" applyAlignment="1">
      <alignment horizontal="center" vertical="center"/>
    </xf>
    <xf numFmtId="0" fontId="17" fillId="7" borderId="43" xfId="0" applyFont="1" applyFill="1" applyBorder="1" applyAlignment="1">
      <alignment horizontal="center" vertical="center"/>
    </xf>
    <xf numFmtId="0" fontId="17" fillId="7" borderId="45" xfId="0" applyFont="1" applyFill="1" applyBorder="1" applyAlignment="1">
      <alignment horizontal="center" vertical="center"/>
    </xf>
    <xf numFmtId="176" fontId="17" fillId="7" borderId="45" xfId="0" applyNumberFormat="1" applyFont="1" applyFill="1" applyBorder="1" applyAlignment="1">
      <alignment horizontal="right" vertical="center"/>
    </xf>
    <xf numFmtId="0" fontId="17" fillId="0" borderId="20" xfId="0" applyFont="1" applyBorder="1" applyAlignment="1">
      <alignment horizontal="right" vertical="center"/>
    </xf>
    <xf numFmtId="0" fontId="17" fillId="0" borderId="21" xfId="0" applyFont="1" applyBorder="1" applyAlignment="1">
      <alignment horizontal="right" vertical="center"/>
    </xf>
    <xf numFmtId="0" fontId="17" fillId="0" borderId="23" xfId="0" applyFont="1" applyBorder="1" applyAlignment="1">
      <alignment horizontal="right" vertical="center"/>
    </xf>
    <xf numFmtId="0" fontId="17" fillId="0" borderId="52"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3" xfId="0" applyFont="1" applyBorder="1" applyAlignment="1">
      <alignment horizontal="right" vertical="center"/>
    </xf>
    <xf numFmtId="0" fontId="17" fillId="0" borderId="14" xfId="0" applyFont="1" applyBorder="1" applyAlignment="1">
      <alignment horizontal="right" vertical="center"/>
    </xf>
    <xf numFmtId="0" fontId="17" fillId="0" borderId="15" xfId="0" applyFont="1" applyBorder="1" applyAlignment="1">
      <alignment horizontal="right" vertical="center"/>
    </xf>
    <xf numFmtId="0" fontId="17" fillId="0" borderId="16" xfId="0" applyFont="1" applyBorder="1" applyAlignment="1">
      <alignment horizontal="right" vertical="center"/>
    </xf>
    <xf numFmtId="0" fontId="17" fillId="0" borderId="70"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2" xfId="0" applyFont="1" applyBorder="1" applyAlignment="1">
      <alignment horizontal="right" vertical="center"/>
    </xf>
    <xf numFmtId="0" fontId="17" fillId="0" borderId="5" xfId="0" applyFont="1" applyBorder="1" applyAlignment="1">
      <alignment horizontal="center" vertical="center"/>
    </xf>
    <xf numFmtId="0" fontId="17" fillId="0" borderId="28" xfId="0" applyFont="1" applyBorder="1" applyAlignment="1">
      <alignment horizontal="center" vertical="center"/>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7" fillId="0" borderId="30" xfId="0" applyFont="1" applyBorder="1" applyAlignment="1">
      <alignment horizontal="left" vertical="center" wrapText="1"/>
    </xf>
    <xf numFmtId="0" fontId="17" fillId="0" borderId="31" xfId="0" applyFont="1" applyBorder="1" applyAlignment="1">
      <alignment horizontal="left" vertical="center" wrapText="1"/>
    </xf>
    <xf numFmtId="0" fontId="17" fillId="0" borderId="32" xfId="0" applyFont="1" applyBorder="1" applyAlignment="1">
      <alignment horizontal="left" vertical="center" wrapText="1"/>
    </xf>
    <xf numFmtId="0" fontId="13" fillId="0" borderId="6" xfId="0" applyFont="1" applyBorder="1" applyAlignment="1">
      <alignment horizontal="left" vertical="center" wrapText="1"/>
    </xf>
    <xf numFmtId="0" fontId="13" fillId="0" borderId="27" xfId="0" applyFont="1" applyBorder="1" applyAlignment="1">
      <alignment horizontal="left" vertical="center" wrapText="1"/>
    </xf>
    <xf numFmtId="0" fontId="13" fillId="0" borderId="29" xfId="0" applyFont="1" applyBorder="1" applyAlignment="1">
      <alignment horizontal="left" vertical="center" wrapText="1"/>
    </xf>
    <xf numFmtId="0" fontId="13" fillId="0" borderId="33" xfId="0" applyFont="1" applyBorder="1" applyAlignment="1">
      <alignment horizontal="left" vertical="center" wrapText="1"/>
    </xf>
    <xf numFmtId="0" fontId="13" fillId="0" borderId="0" xfId="0" applyFont="1" applyBorder="1" applyAlignment="1">
      <alignment horizontal="right" vertical="top"/>
    </xf>
    <xf numFmtId="0" fontId="17" fillId="0" borderId="42" xfId="0" applyFont="1" applyBorder="1" applyAlignment="1">
      <alignment horizontal="right" vertical="center"/>
    </xf>
    <xf numFmtId="0" fontId="17" fillId="0" borderId="43" xfId="0" applyFont="1" applyBorder="1" applyAlignment="1">
      <alignment horizontal="right" vertical="center"/>
    </xf>
    <xf numFmtId="0" fontId="17" fillId="0" borderId="45" xfId="0" applyFont="1" applyBorder="1" applyAlignment="1">
      <alignment horizontal="right" vertical="center"/>
    </xf>
    <xf numFmtId="0" fontId="17" fillId="0" borderId="44" xfId="0" applyFont="1" applyBorder="1" applyAlignment="1">
      <alignment horizontal="righ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66" xfId="0" applyFont="1" applyBorder="1" applyAlignment="1">
      <alignment horizontal="left" vertical="center" wrapText="1"/>
    </xf>
    <xf numFmtId="0" fontId="17" fillId="0" borderId="67" xfId="0" applyFont="1" applyBorder="1" applyAlignment="1">
      <alignment horizontal="left" vertical="center" wrapText="1"/>
    </xf>
    <xf numFmtId="0" fontId="17" fillId="0" borderId="65"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22" xfId="0" applyFont="1" applyBorder="1" applyAlignment="1">
      <alignment horizontal="left" vertical="center" wrapText="1"/>
    </xf>
    <xf numFmtId="0" fontId="13" fillId="0" borderId="2" xfId="0" applyFont="1" applyBorder="1" applyAlignment="1">
      <alignment horizontal="left" vertical="center" wrapText="1"/>
    </xf>
    <xf numFmtId="0" fontId="13" fillId="0" borderId="75" xfId="0" applyFont="1" applyBorder="1" applyAlignment="1">
      <alignment horizontal="left" vertical="center" wrapText="1"/>
    </xf>
    <xf numFmtId="0" fontId="17" fillId="0" borderId="69" xfId="0" applyFont="1" applyBorder="1" applyAlignment="1">
      <alignment horizontal="center" vertical="center"/>
    </xf>
    <xf numFmtId="0" fontId="17" fillId="0" borderId="18" xfId="0" applyFont="1" applyBorder="1" applyAlignment="1">
      <alignment horizontal="center" vertical="center"/>
    </xf>
    <xf numFmtId="0" fontId="17" fillId="0" borderId="13" xfId="0" applyFont="1" applyFill="1" applyBorder="1" applyAlignment="1">
      <alignment horizontal="left" vertical="center" wrapText="1"/>
    </xf>
    <xf numFmtId="0" fontId="17" fillId="0" borderId="14"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22" xfId="0" applyFont="1" applyFill="1" applyBorder="1" applyAlignment="1">
      <alignment horizontal="left" vertical="center" wrapTex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6"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3" xfId="0" applyFont="1" applyBorder="1" applyAlignment="1">
      <alignment horizontal="center" vertical="center"/>
    </xf>
    <xf numFmtId="0" fontId="17" fillId="0" borderId="46" xfId="0" applyFont="1" applyBorder="1" applyAlignment="1">
      <alignment horizontal="right" vertical="center"/>
    </xf>
    <xf numFmtId="0" fontId="17" fillId="0" borderId="30" xfId="0" applyFont="1" applyFill="1" applyBorder="1" applyAlignment="1">
      <alignment horizontal="left" vertical="center" wrapText="1"/>
    </xf>
    <xf numFmtId="0" fontId="17" fillId="0" borderId="31" xfId="0" applyFont="1" applyFill="1" applyBorder="1" applyAlignment="1">
      <alignment horizontal="left" vertical="center" wrapText="1"/>
    </xf>
    <xf numFmtId="0" fontId="17" fillId="0" borderId="32" xfId="0" applyFont="1" applyFill="1" applyBorder="1" applyAlignment="1">
      <alignment horizontal="left" vertical="center" wrapText="1"/>
    </xf>
    <xf numFmtId="0" fontId="10" fillId="0" borderId="0" xfId="0" applyFont="1" applyBorder="1" applyAlignment="1">
      <alignment horizontal="center" vertical="center"/>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14" fillId="0" borderId="60" xfId="0" applyFont="1" applyBorder="1" applyAlignment="1">
      <alignment horizontal="center" vertical="center"/>
    </xf>
    <xf numFmtId="0" fontId="14" fillId="0" borderId="61" xfId="0" applyFont="1" applyBorder="1" applyAlignment="1">
      <alignment horizontal="center" vertical="center"/>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0" fillId="0" borderId="59" xfId="0" applyFont="1" applyBorder="1" applyAlignment="1">
      <alignment horizontal="center" vertical="center"/>
    </xf>
    <xf numFmtId="0" fontId="17" fillId="0" borderId="64" xfId="0" applyFont="1" applyBorder="1" applyAlignment="1">
      <alignment horizontal="center" vertical="center"/>
    </xf>
    <xf numFmtId="0" fontId="17" fillId="0" borderId="65" xfId="0" applyFont="1" applyBorder="1" applyAlignment="1">
      <alignment horizontal="center" vertical="center"/>
    </xf>
    <xf numFmtId="0" fontId="17" fillId="0" borderId="66" xfId="0" applyFont="1" applyFill="1" applyBorder="1" applyAlignment="1">
      <alignment horizontal="left" vertical="center" wrapText="1"/>
    </xf>
    <xf numFmtId="0" fontId="17" fillId="0" borderId="67" xfId="0" applyFont="1" applyFill="1" applyBorder="1" applyAlignment="1">
      <alignment horizontal="left" vertical="center" wrapText="1"/>
    </xf>
    <xf numFmtId="0" fontId="17" fillId="0" borderId="65" xfId="0" applyFont="1" applyFill="1" applyBorder="1" applyAlignment="1">
      <alignment horizontal="left" vertical="center" wrapText="1"/>
    </xf>
    <xf numFmtId="0" fontId="13" fillId="0" borderId="66" xfId="0" applyFont="1" applyBorder="1" applyAlignment="1">
      <alignment horizontal="center" vertical="center"/>
    </xf>
    <xf numFmtId="0" fontId="13" fillId="0" borderId="67" xfId="0" applyFont="1" applyBorder="1" applyAlignment="1">
      <alignment horizontal="center" vertical="center"/>
    </xf>
    <xf numFmtId="0" fontId="13" fillId="0" borderId="68" xfId="0" applyFont="1" applyBorder="1" applyAlignment="1">
      <alignment horizontal="center" vertical="center"/>
    </xf>
    <xf numFmtId="0" fontId="40" fillId="0" borderId="0" xfId="0" applyFont="1" applyBorder="1" applyAlignment="1">
      <alignment horizontal="left" vertical="top" wrapText="1"/>
    </xf>
    <xf numFmtId="0" fontId="40" fillId="0" borderId="67" xfId="0" applyFont="1" applyBorder="1" applyAlignment="1">
      <alignment horizontal="left" vertical="top" wrapText="1"/>
    </xf>
    <xf numFmtId="0" fontId="6" fillId="0" borderId="67" xfId="0" applyFont="1" applyBorder="1" applyAlignment="1">
      <alignment horizontal="left" vertical="top" wrapText="1"/>
    </xf>
    <xf numFmtId="0" fontId="6" fillId="0" borderId="0" xfId="0" applyFont="1" applyBorder="1" applyAlignment="1">
      <alignment horizontal="left" vertical="top" wrapText="1"/>
    </xf>
    <xf numFmtId="0" fontId="16" fillId="0" borderId="70" xfId="0" applyFont="1" applyBorder="1" applyAlignment="1">
      <alignment horizontal="left" vertical="center" wrapText="1" shrinkToFit="1"/>
    </xf>
    <xf numFmtId="0" fontId="16" fillId="0" borderId="21" xfId="0" applyFont="1" applyBorder="1" applyAlignment="1">
      <alignment horizontal="left" vertical="center" shrinkToFit="1"/>
    </xf>
    <xf numFmtId="0" fontId="16" fillId="0" borderId="22" xfId="0" applyFont="1" applyBorder="1" applyAlignment="1">
      <alignment horizontal="left" vertical="center" shrinkToFit="1"/>
    </xf>
    <xf numFmtId="0" fontId="17" fillId="0" borderId="21" xfId="0" applyFont="1" applyBorder="1" applyAlignment="1">
      <alignment horizontal="right" vertical="center" shrinkToFit="1"/>
    </xf>
    <xf numFmtId="0" fontId="17" fillId="0" borderId="22" xfId="0" applyFont="1" applyBorder="1" applyAlignment="1">
      <alignment horizontal="right" vertical="center" shrinkToFit="1"/>
    </xf>
    <xf numFmtId="0" fontId="17" fillId="0" borderId="20" xfId="0" applyFont="1" applyBorder="1" applyAlignment="1">
      <alignment horizontal="center" vertical="center" shrinkToFit="1"/>
    </xf>
    <xf numFmtId="0" fontId="17" fillId="0" borderId="21" xfId="0" applyFont="1" applyBorder="1" applyAlignment="1">
      <alignment horizontal="center" vertical="center" shrinkToFit="1"/>
    </xf>
    <xf numFmtId="0" fontId="17" fillId="0" borderId="22" xfId="0" applyFont="1" applyBorder="1" applyAlignment="1">
      <alignment horizontal="center" vertical="center" shrinkToFi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0" xfId="0" applyFont="1" applyBorder="1" applyAlignment="1">
      <alignment horizontal="left" vertical="center" shrinkToFit="1"/>
    </xf>
    <xf numFmtId="0" fontId="17" fillId="0" borderId="25" xfId="0" applyFont="1" applyBorder="1" applyAlignment="1">
      <alignment horizontal="left" vertical="center" shrinkToFit="1"/>
    </xf>
    <xf numFmtId="0" fontId="17" fillId="0" borderId="26" xfId="0" applyFont="1" applyBorder="1" applyAlignment="1">
      <alignment horizontal="left" vertical="center" shrinkToFi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51" xfId="0" applyFont="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left" vertical="center"/>
    </xf>
    <xf numFmtId="0" fontId="17" fillId="0" borderId="47" xfId="0" applyFont="1" applyBorder="1" applyAlignment="1">
      <alignment horizontal="left" vertical="center"/>
    </xf>
    <xf numFmtId="0" fontId="17" fillId="0" borderId="48" xfId="0" applyFont="1" applyBorder="1" applyAlignment="1">
      <alignment horizontal="left" vertical="center"/>
    </xf>
    <xf numFmtId="0" fontId="17" fillId="0" borderId="2" xfId="0" applyFont="1" applyBorder="1" applyAlignment="1">
      <alignment horizontal="center" vertical="center" wrapText="1"/>
    </xf>
    <xf numFmtId="0" fontId="17" fillId="0" borderId="99" xfId="0" applyFont="1" applyBorder="1" applyAlignment="1">
      <alignment horizontal="center" vertical="center" shrinkToFit="1"/>
    </xf>
    <xf numFmtId="0" fontId="17" fillId="0" borderId="48" xfId="0" applyFont="1" applyBorder="1" applyAlignment="1">
      <alignment horizontal="center" vertical="center" shrinkToFit="1"/>
    </xf>
    <xf numFmtId="0" fontId="17" fillId="0" borderId="49" xfId="0" applyFont="1" applyBorder="1" applyAlignment="1">
      <alignment horizontal="center" vertical="center" shrinkToFit="1"/>
    </xf>
    <xf numFmtId="0" fontId="17" fillId="0" borderId="50" xfId="0" applyFont="1" applyBorder="1" applyAlignment="1">
      <alignment horizontal="left" vertical="center"/>
    </xf>
    <xf numFmtId="0" fontId="17" fillId="0" borderId="25" xfId="0" applyFont="1" applyBorder="1" applyAlignment="1">
      <alignment horizontal="left" vertical="center"/>
    </xf>
    <xf numFmtId="0" fontId="17" fillId="0" borderId="26" xfId="0" applyFont="1" applyBorder="1" applyAlignment="1">
      <alignment horizontal="left" vertical="center"/>
    </xf>
    <xf numFmtId="0" fontId="17" fillId="0" borderId="25" xfId="0" applyFont="1" applyBorder="1" applyAlignment="1">
      <alignment horizontal="center" vertical="center"/>
    </xf>
    <xf numFmtId="0" fontId="17" fillId="0" borderId="51" xfId="0" applyFont="1" applyBorder="1" applyAlignment="1">
      <alignment horizontal="center" vertical="center"/>
    </xf>
    <xf numFmtId="0" fontId="16" fillId="0" borderId="52" xfId="0" applyFont="1" applyBorder="1" applyAlignment="1">
      <alignment horizontal="left" vertical="center" wrapText="1"/>
    </xf>
    <xf numFmtId="0" fontId="16" fillId="0" borderId="14" xfId="0" applyFont="1" applyBorder="1" applyAlignment="1">
      <alignment horizontal="left" vertical="center" wrapText="1"/>
    </xf>
    <xf numFmtId="0" fontId="16" fillId="0" borderId="15" xfId="0" applyFont="1" applyBorder="1" applyAlignment="1">
      <alignment horizontal="left" vertical="center" wrapText="1"/>
    </xf>
    <xf numFmtId="0" fontId="16" fillId="0" borderId="53" xfId="0" applyFont="1" applyBorder="1" applyAlignment="1">
      <alignment horizontal="left" vertical="center" wrapText="1"/>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17" fillId="0" borderId="24" xfId="0" applyFont="1" applyBorder="1" applyAlignment="1">
      <alignment horizontal="center" vertical="center"/>
    </xf>
    <xf numFmtId="0" fontId="17" fillId="0" borderId="26"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17" fillId="0" borderId="56" xfId="0" applyFont="1" applyBorder="1" applyAlignment="1">
      <alignment horizontal="center" vertical="center"/>
    </xf>
    <xf numFmtId="0" fontId="17" fillId="0" borderId="54" xfId="0" applyFont="1" applyBorder="1" applyAlignment="1">
      <alignment horizontal="center" vertical="center" shrinkToFit="1"/>
    </xf>
    <xf numFmtId="0" fontId="17" fillId="0" borderId="55" xfId="0" applyFont="1" applyBorder="1" applyAlignment="1">
      <alignment horizontal="center" vertical="center" shrinkToFit="1"/>
    </xf>
    <xf numFmtId="0" fontId="17" fillId="0" borderId="56" xfId="0" applyFont="1" applyBorder="1" applyAlignment="1">
      <alignment horizontal="center" vertical="center" shrinkToFit="1"/>
    </xf>
    <xf numFmtId="0" fontId="17" fillId="0" borderId="57" xfId="0" applyFont="1" applyBorder="1" applyAlignment="1">
      <alignment horizontal="center" vertical="center"/>
    </xf>
    <xf numFmtId="0" fontId="17" fillId="0" borderId="67" xfId="0" applyFont="1" applyBorder="1" applyAlignment="1">
      <alignment horizontal="left" vertical="center"/>
    </xf>
    <xf numFmtId="0" fontId="17" fillId="0" borderId="65" xfId="0" applyFont="1" applyBorder="1" applyAlignment="1">
      <alignment horizontal="left" vertical="center"/>
    </xf>
    <xf numFmtId="0" fontId="17" fillId="0" borderId="21" xfId="0" applyFont="1" applyBorder="1" applyAlignment="1">
      <alignment horizontal="left" vertical="center"/>
    </xf>
    <xf numFmtId="0" fontId="17" fillId="0" borderId="22" xfId="0" applyFont="1" applyBorder="1" applyAlignment="1">
      <alignment horizontal="left" vertical="center"/>
    </xf>
    <xf numFmtId="0" fontId="17" fillId="0" borderId="66" xfId="0" applyFont="1" applyBorder="1" applyAlignment="1">
      <alignment horizontal="center" vertical="center"/>
    </xf>
    <xf numFmtId="0" fontId="17" fillId="0" borderId="67" xfId="0" applyFont="1" applyBorder="1" applyAlignment="1">
      <alignment horizontal="center" vertical="center"/>
    </xf>
    <xf numFmtId="0" fontId="17" fillId="0" borderId="68" xfId="0" applyFont="1" applyBorder="1" applyAlignment="1">
      <alignment horizontal="center" vertical="center"/>
    </xf>
    <xf numFmtId="0" fontId="17" fillId="0" borderId="20" xfId="0" applyFont="1" applyBorder="1" applyAlignment="1">
      <alignment horizontal="center" vertical="center"/>
    </xf>
    <xf numFmtId="0" fontId="17" fillId="0" borderId="23" xfId="0" applyFont="1" applyBorder="1" applyAlignment="1">
      <alignment horizontal="center" vertical="center"/>
    </xf>
    <xf numFmtId="0" fontId="17" fillId="0" borderId="13" xfId="0" applyFont="1" applyBorder="1" applyAlignment="1">
      <alignment horizontal="center" vertical="center"/>
    </xf>
    <xf numFmtId="0" fontId="17" fillId="0" borderId="16" xfId="0" applyFont="1" applyBorder="1" applyAlignment="1">
      <alignment horizontal="center" vertical="center"/>
    </xf>
    <xf numFmtId="0" fontId="17" fillId="0" borderId="53" xfId="0" applyFont="1" applyBorder="1" applyAlignment="1">
      <alignment horizontal="center" vertical="center"/>
    </xf>
    <xf numFmtId="0" fontId="17" fillId="0" borderId="32" xfId="0" applyFont="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74" xfId="0" applyFont="1" applyBorder="1" applyAlignment="1">
      <alignment horizontal="center" vertical="center"/>
    </xf>
    <xf numFmtId="0" fontId="17" fillId="0" borderId="17" xfId="0" applyFont="1" applyBorder="1" applyAlignment="1">
      <alignment horizontal="center" vertical="center"/>
    </xf>
    <xf numFmtId="0" fontId="17" fillId="0" borderId="0" xfId="0" applyFont="1" applyBorder="1" applyAlignment="1">
      <alignment horizontal="center" vertical="center"/>
    </xf>
    <xf numFmtId="0" fontId="17" fillId="0" borderId="19" xfId="0" applyFont="1" applyBorder="1" applyAlignment="1">
      <alignment horizontal="center" vertical="center"/>
    </xf>
    <xf numFmtId="0" fontId="16" fillId="0" borderId="13" xfId="0" applyFont="1" applyFill="1" applyBorder="1" applyAlignment="1">
      <alignment horizontal="left" vertical="center" wrapText="1"/>
    </xf>
    <xf numFmtId="0" fontId="16" fillId="0" borderId="14"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6" fillId="0" borderId="20" xfId="0" applyFont="1" applyFill="1" applyBorder="1" applyAlignment="1">
      <alignment horizontal="left" vertical="center" wrapText="1"/>
    </xf>
    <xf numFmtId="0" fontId="16" fillId="0" borderId="21" xfId="0" applyFont="1" applyFill="1" applyBorder="1" applyAlignment="1">
      <alignment horizontal="left" vertical="center" wrapText="1"/>
    </xf>
    <xf numFmtId="0" fontId="16" fillId="0" borderId="22" xfId="0" applyFont="1" applyFill="1" applyBorder="1" applyAlignment="1">
      <alignment horizontal="left" vertical="center" wrapText="1"/>
    </xf>
    <xf numFmtId="0" fontId="17" fillId="0" borderId="17"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52"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69"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70" xfId="0" applyFont="1" applyFill="1" applyBorder="1" applyAlignment="1">
      <alignment horizontal="center" vertical="center"/>
    </xf>
    <xf numFmtId="0" fontId="17" fillId="0" borderId="22" xfId="0" applyFont="1" applyFill="1" applyBorder="1" applyAlignment="1">
      <alignment horizontal="center" vertical="center"/>
    </xf>
    <xf numFmtId="0" fontId="16" fillId="0" borderId="17"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18" xfId="0" applyFont="1" applyFill="1" applyBorder="1" applyAlignment="1">
      <alignment horizontal="left" vertical="center" wrapText="1"/>
    </xf>
    <xf numFmtId="0" fontId="17" fillId="0" borderId="53" xfId="0" applyFont="1" applyFill="1" applyBorder="1" applyAlignment="1">
      <alignment horizontal="center" vertical="center"/>
    </xf>
    <xf numFmtId="0" fontId="17" fillId="0" borderId="32" xfId="0" applyFont="1" applyFill="1" applyBorder="1" applyAlignment="1">
      <alignment horizontal="center" vertical="center"/>
    </xf>
    <xf numFmtId="0" fontId="16" fillId="0" borderId="30" xfId="0" applyFont="1" applyFill="1" applyBorder="1" applyAlignment="1">
      <alignment horizontal="left" vertical="center" wrapText="1"/>
    </xf>
    <xf numFmtId="0" fontId="16" fillId="0" borderId="31" xfId="0" applyFont="1" applyFill="1" applyBorder="1" applyAlignment="1">
      <alignment horizontal="left" vertical="center" wrapText="1"/>
    </xf>
    <xf numFmtId="0" fontId="16" fillId="0" borderId="32" xfId="0" applyFont="1" applyFill="1" applyBorder="1" applyAlignment="1">
      <alignment horizontal="left" vertical="center" wrapText="1"/>
    </xf>
    <xf numFmtId="0" fontId="17" fillId="0" borderId="75" xfId="0" applyFont="1" applyBorder="1" applyAlignment="1">
      <alignment horizontal="center" vertical="center"/>
    </xf>
    <xf numFmtId="0" fontId="17" fillId="0" borderId="17" xfId="0" applyFont="1" applyBorder="1" applyAlignment="1">
      <alignment horizontal="left" vertical="center" wrapText="1"/>
    </xf>
    <xf numFmtId="0" fontId="17" fillId="0" borderId="0" xfId="0" applyFont="1" applyBorder="1" applyAlignment="1">
      <alignment horizontal="left" vertical="center" wrapText="1"/>
    </xf>
    <xf numFmtId="0" fontId="17" fillId="0" borderId="18" xfId="0" applyFont="1" applyBorder="1" applyAlignment="1">
      <alignment horizontal="left" vertical="center" wrapText="1"/>
    </xf>
    <xf numFmtId="0" fontId="17" fillId="0" borderId="64" xfId="0" applyFont="1" applyFill="1" applyBorder="1" applyAlignment="1">
      <alignment horizontal="center" vertical="center"/>
    </xf>
    <xf numFmtId="0" fontId="17" fillId="0" borderId="65" xfId="0" applyFont="1" applyFill="1" applyBorder="1" applyAlignment="1">
      <alignment horizontal="center" vertical="center"/>
    </xf>
    <xf numFmtId="0" fontId="13" fillId="0" borderId="67" xfId="0" applyFont="1" applyBorder="1" applyAlignment="1">
      <alignment horizontal="right" vertical="top" wrapText="1"/>
    </xf>
    <xf numFmtId="0" fontId="13" fillId="0" borderId="31" xfId="0" applyFont="1" applyBorder="1" applyAlignment="1">
      <alignment horizontal="right" vertical="top" wrapText="1"/>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30" xfId="0" applyFont="1" applyFill="1" applyBorder="1" applyAlignment="1">
      <alignment horizontal="center" vertical="center"/>
    </xf>
    <xf numFmtId="0" fontId="17" fillId="0" borderId="31" xfId="0" applyFont="1" applyFill="1" applyBorder="1" applyAlignment="1">
      <alignment horizontal="center" vertical="center"/>
    </xf>
    <xf numFmtId="0" fontId="17" fillId="0" borderId="74" xfId="0" applyFont="1" applyFill="1" applyBorder="1" applyAlignment="1">
      <alignment horizontal="center" vertical="center"/>
    </xf>
    <xf numFmtId="0" fontId="6" fillId="0" borderId="67" xfId="0" applyFont="1" applyFill="1" applyBorder="1" applyAlignment="1">
      <alignment horizontal="left" vertical="top" wrapText="1"/>
    </xf>
    <xf numFmtId="0" fontId="6" fillId="0" borderId="0" xfId="0" applyFont="1" applyFill="1" applyBorder="1" applyAlignment="1">
      <alignment horizontal="left" vertical="top" wrapText="1"/>
    </xf>
    <xf numFmtId="0" fontId="17" fillId="0" borderId="66" xfId="0" applyFont="1" applyFill="1" applyBorder="1" applyAlignment="1">
      <alignment horizontal="center" vertical="center"/>
    </xf>
    <xf numFmtId="0" fontId="17" fillId="0" borderId="67" xfId="0" applyFont="1" applyFill="1" applyBorder="1" applyAlignment="1">
      <alignment horizontal="center" vertical="center"/>
    </xf>
    <xf numFmtId="0" fontId="17" fillId="0" borderId="68"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67" xfId="0" applyFont="1" applyBorder="1">
      <alignment vertical="center"/>
    </xf>
    <xf numFmtId="0" fontId="17" fillId="0" borderId="65" xfId="0" applyFont="1" applyBorder="1">
      <alignment vertical="center"/>
    </xf>
    <xf numFmtId="0" fontId="17" fillId="0" borderId="17" xfId="0" applyFont="1" applyBorder="1">
      <alignment vertical="center"/>
    </xf>
    <xf numFmtId="0" fontId="17" fillId="0" borderId="0" xfId="0" applyFont="1" applyBorder="1">
      <alignment vertical="center"/>
    </xf>
    <xf numFmtId="0" fontId="17" fillId="0" borderId="18" xfId="0" applyFont="1" applyBorder="1">
      <alignment vertical="center"/>
    </xf>
    <xf numFmtId="0" fontId="17" fillId="0" borderId="68" xfId="0" applyFont="1" applyBorder="1">
      <alignment vertical="center"/>
    </xf>
    <xf numFmtId="0" fontId="17" fillId="0" borderId="19" xfId="0" applyFont="1" applyBorder="1">
      <alignment vertical="center"/>
    </xf>
    <xf numFmtId="0" fontId="17" fillId="0" borderId="71" xfId="0" applyFont="1" applyBorder="1" applyAlignment="1">
      <alignment horizontal="center" vertical="center"/>
    </xf>
    <xf numFmtId="0" fontId="17" fillId="0" borderId="72" xfId="0" applyFont="1" applyBorder="1" applyAlignment="1">
      <alignment horizontal="center" vertical="center"/>
    </xf>
    <xf numFmtId="0" fontId="17" fillId="0" borderId="2" xfId="0" applyFont="1" applyBorder="1" applyAlignment="1">
      <alignment horizontal="left" vertical="center" wrapText="1"/>
    </xf>
    <xf numFmtId="0" fontId="17" fillId="0" borderId="72" xfId="0" applyFont="1" applyBorder="1" applyAlignment="1">
      <alignment horizontal="left" vertical="center" wrapText="1"/>
    </xf>
    <xf numFmtId="0" fontId="17" fillId="0" borderId="29" xfId="0" applyFont="1" applyBorder="1" applyAlignment="1">
      <alignment horizontal="left" vertical="center" wrapText="1"/>
    </xf>
    <xf numFmtId="0" fontId="17" fillId="0" borderId="0" xfId="0" applyFont="1" applyBorder="1" applyAlignment="1">
      <alignment horizontal="center" vertical="center" wrapText="1"/>
    </xf>
    <xf numFmtId="0" fontId="17" fillId="0" borderId="19" xfId="0" applyFont="1" applyBorder="1" applyAlignment="1">
      <alignment horizontal="left" vertical="center" wrapText="1"/>
    </xf>
    <xf numFmtId="0" fontId="17" fillId="0" borderId="68" xfId="0" applyFont="1" applyBorder="1" applyAlignment="1">
      <alignment horizontal="left" vertical="center" wrapText="1"/>
    </xf>
    <xf numFmtId="0" fontId="17" fillId="0" borderId="74" xfId="0" applyFont="1" applyBorder="1" applyAlignment="1">
      <alignment horizontal="left" vertical="center" wrapText="1"/>
    </xf>
    <xf numFmtId="0" fontId="17" fillId="0" borderId="17"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0" fillId="0" borderId="0" xfId="0" applyFont="1" applyBorder="1" applyAlignment="1">
      <alignment horizontal="left" vertical="center"/>
    </xf>
    <xf numFmtId="0" fontId="0" fillId="0" borderId="18" xfId="0" applyFont="1" applyBorder="1" applyAlignment="1">
      <alignment horizontal="left" vertical="center"/>
    </xf>
    <xf numFmtId="0" fontId="0" fillId="0" borderId="17" xfId="0" applyFont="1" applyBorder="1" applyAlignment="1">
      <alignment horizontal="center" vertical="center"/>
    </xf>
    <xf numFmtId="0" fontId="0" fillId="0" borderId="0" xfId="0" applyFont="1" applyBorder="1" applyAlignment="1">
      <alignment horizontal="center" vertical="center"/>
    </xf>
    <xf numFmtId="0" fontId="0" fillId="0" borderId="18" xfId="0" applyFont="1" applyBorder="1" applyAlignment="1">
      <alignment horizontal="center" vertical="center"/>
    </xf>
    <xf numFmtId="0" fontId="11" fillId="0" borderId="76" xfId="0" applyFont="1" applyBorder="1" applyAlignment="1">
      <alignment horizontal="center" vertical="center" textRotation="255"/>
    </xf>
    <xf numFmtId="0" fontId="11" fillId="0" borderId="77" xfId="0" applyFont="1" applyBorder="1" applyAlignment="1">
      <alignment horizontal="center" vertical="center" textRotation="255"/>
    </xf>
    <xf numFmtId="0" fontId="11" fillId="0" borderId="72" xfId="0" applyFont="1" applyBorder="1" applyAlignment="1">
      <alignment horizontal="center" vertical="center" textRotation="255"/>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0" fillId="0" borderId="21" xfId="0" applyFont="1" applyBorder="1" applyAlignment="1">
      <alignment horizontal="left" vertical="center"/>
    </xf>
    <xf numFmtId="0" fontId="0" fillId="0" borderId="22" xfId="0" applyFont="1" applyBorder="1" applyAlignment="1">
      <alignment horizontal="left" vertical="center"/>
    </xf>
    <xf numFmtId="0" fontId="0" fillId="0" borderId="14" xfId="0" applyFont="1" applyBorder="1" applyAlignment="1">
      <alignment horizontal="left" vertical="center"/>
    </xf>
    <xf numFmtId="0" fontId="0" fillId="0" borderId="15" xfId="0" applyFont="1" applyBorder="1" applyAlignment="1">
      <alignment horizontal="left" vertical="center"/>
    </xf>
    <xf numFmtId="0" fontId="0" fillId="0" borderId="17" xfId="0" applyFont="1" applyBorder="1" applyAlignment="1">
      <alignment horizontal="left" vertical="center"/>
    </xf>
    <xf numFmtId="0" fontId="38" fillId="0" borderId="14" xfId="0" applyFont="1" applyBorder="1" applyAlignment="1">
      <alignment horizontal="justify" vertical="top" wrapText="1"/>
    </xf>
    <xf numFmtId="0" fontId="38" fillId="0" borderId="0" xfId="0" applyFont="1" applyBorder="1" applyAlignment="1">
      <alignment horizontal="justify" vertical="top" wrapText="1"/>
    </xf>
    <xf numFmtId="0" fontId="17" fillId="0" borderId="13" xfId="0" applyFont="1" applyFill="1" applyBorder="1" applyAlignment="1">
      <alignment horizontal="justify" vertical="center" wrapText="1"/>
    </xf>
    <xf numFmtId="0" fontId="17" fillId="0" borderId="14" xfId="0" applyFont="1" applyFill="1" applyBorder="1" applyAlignment="1">
      <alignment horizontal="justify" vertical="center" wrapText="1"/>
    </xf>
    <xf numFmtId="0" fontId="17" fillId="0" borderId="15" xfId="0" applyFont="1" applyFill="1" applyBorder="1" applyAlignment="1">
      <alignment horizontal="justify" vertical="center" wrapText="1"/>
    </xf>
    <xf numFmtId="0" fontId="17" fillId="0" borderId="30" xfId="0" applyFont="1" applyFill="1" applyBorder="1" applyAlignment="1">
      <alignment horizontal="justify" vertical="center" wrapText="1"/>
    </xf>
    <xf numFmtId="0" fontId="17" fillId="0" borderId="31" xfId="0" applyFont="1" applyFill="1" applyBorder="1" applyAlignment="1">
      <alignment horizontal="justify" vertical="center" wrapText="1"/>
    </xf>
    <xf numFmtId="0" fontId="17" fillId="0" borderId="32" xfId="0" applyFont="1" applyFill="1" applyBorder="1" applyAlignment="1">
      <alignment horizontal="justify" vertical="center" wrapText="1"/>
    </xf>
    <xf numFmtId="0" fontId="39" fillId="0" borderId="13" xfId="0" applyFont="1" applyBorder="1" applyAlignment="1">
      <alignment horizontal="center" vertical="center"/>
    </xf>
    <xf numFmtId="0" fontId="39" fillId="0" borderId="14" xfId="0" applyFont="1" applyBorder="1" applyAlignment="1">
      <alignment horizontal="center" vertical="center"/>
    </xf>
    <xf numFmtId="0" fontId="39" fillId="0" borderId="16" xfId="0" applyFont="1" applyBorder="1" applyAlignment="1">
      <alignment horizontal="center" vertical="center"/>
    </xf>
    <xf numFmtId="0" fontId="39" fillId="0" borderId="30" xfId="0" applyFont="1" applyBorder="1" applyAlignment="1">
      <alignment horizontal="center" vertical="center"/>
    </xf>
    <xf numFmtId="0" fontId="39" fillId="0" borderId="31" xfId="0" applyFont="1" applyBorder="1" applyAlignment="1">
      <alignment horizontal="center" vertical="center"/>
    </xf>
    <xf numFmtId="0" fontId="39" fillId="0" borderId="74" xfId="0" applyFont="1" applyBorder="1" applyAlignment="1">
      <alignment horizontal="center" vertical="center"/>
    </xf>
    <xf numFmtId="0" fontId="17" fillId="0" borderId="20" xfId="0" applyFont="1" applyFill="1" applyBorder="1" applyAlignment="1">
      <alignment horizontal="justify" vertical="center" wrapText="1"/>
    </xf>
    <xf numFmtId="0" fontId="17" fillId="0" borderId="21" xfId="0" applyFont="1" applyFill="1" applyBorder="1" applyAlignment="1">
      <alignment horizontal="justify" vertical="center" wrapText="1"/>
    </xf>
    <xf numFmtId="0" fontId="17" fillId="0" borderId="22" xfId="0" applyFont="1" applyFill="1" applyBorder="1" applyAlignment="1">
      <alignment horizontal="justify" vertical="center" wrapText="1"/>
    </xf>
    <xf numFmtId="0" fontId="39" fillId="0" borderId="20" xfId="0" applyFont="1" applyBorder="1" applyAlignment="1">
      <alignment horizontal="center" vertical="center"/>
    </xf>
    <xf numFmtId="0" fontId="39" fillId="0" borderId="21" xfId="0" applyFont="1" applyBorder="1" applyAlignment="1">
      <alignment horizontal="center" vertical="center"/>
    </xf>
    <xf numFmtId="0" fontId="39" fillId="0" borderId="23" xfId="0" applyFont="1" applyBorder="1" applyAlignment="1">
      <alignment horizontal="center" vertical="center"/>
    </xf>
    <xf numFmtId="0" fontId="17" fillId="0" borderId="66" xfId="0" applyFont="1" applyFill="1" applyBorder="1" applyAlignment="1">
      <alignment horizontal="justify" vertical="center" wrapText="1"/>
    </xf>
    <xf numFmtId="0" fontId="17" fillId="0" borderId="67" xfId="0" applyFont="1" applyFill="1" applyBorder="1" applyAlignment="1">
      <alignment horizontal="justify" vertical="center" wrapText="1"/>
    </xf>
    <xf numFmtId="0" fontId="17" fillId="0" borderId="65" xfId="0" applyFont="1" applyFill="1" applyBorder="1" applyAlignment="1">
      <alignment horizontal="justify" vertical="center" wrapText="1"/>
    </xf>
    <xf numFmtId="0" fontId="39" fillId="0" borderId="66" xfId="0" applyFont="1" applyBorder="1" applyAlignment="1">
      <alignment horizontal="center" vertical="center"/>
    </xf>
    <xf numFmtId="0" fontId="39" fillId="0" borderId="67" xfId="0" applyFont="1" applyBorder="1" applyAlignment="1">
      <alignment horizontal="center" vertical="center"/>
    </xf>
    <xf numFmtId="0" fontId="39" fillId="0" borderId="68" xfId="0" applyFont="1" applyBorder="1" applyAlignment="1">
      <alignment horizontal="center" vertical="center"/>
    </xf>
    <xf numFmtId="0" fontId="17" fillId="0" borderId="17" xfId="0" applyFont="1" applyFill="1" applyBorder="1" applyAlignment="1">
      <alignment horizontal="justify" vertical="center" wrapText="1"/>
    </xf>
    <xf numFmtId="0" fontId="17" fillId="0" borderId="0" xfId="0" applyFont="1" applyFill="1" applyBorder="1" applyAlignment="1">
      <alignment horizontal="justify" vertical="center" wrapText="1"/>
    </xf>
    <xf numFmtId="0" fontId="17" fillId="0" borderId="18" xfId="0" applyFont="1" applyFill="1" applyBorder="1" applyAlignment="1">
      <alignment horizontal="justify" vertical="center" wrapText="1"/>
    </xf>
    <xf numFmtId="0" fontId="39" fillId="0" borderId="17" xfId="0" applyFont="1" applyBorder="1" applyAlignment="1">
      <alignment horizontal="center" vertical="center"/>
    </xf>
    <xf numFmtId="0" fontId="39" fillId="0" borderId="0" xfId="0" applyFont="1" applyBorder="1" applyAlignment="1">
      <alignment horizontal="center" vertical="center"/>
    </xf>
    <xf numFmtId="0" fontId="39" fillId="0" borderId="19" xfId="0" applyFont="1" applyBorder="1" applyAlignment="1">
      <alignment horizontal="center" vertical="center"/>
    </xf>
    <xf numFmtId="0" fontId="13" fillId="0" borderId="0" xfId="0" applyFont="1" applyFill="1" applyBorder="1" applyAlignment="1">
      <alignment horizontal="right" vertical="top"/>
    </xf>
    <xf numFmtId="0" fontId="16" fillId="0" borderId="0" xfId="0" applyFont="1" applyBorder="1" applyAlignment="1">
      <alignment horizontal="left" vertical="center" wrapText="1"/>
    </xf>
    <xf numFmtId="0" fontId="38" fillId="0" borderId="0" xfId="0" applyFont="1" applyBorder="1" applyAlignment="1">
      <alignment horizontal="left" vertical="top"/>
    </xf>
    <xf numFmtId="0" fontId="9" fillId="0" borderId="0" xfId="0" applyFont="1" applyFill="1" applyAlignment="1">
      <alignment horizontal="left" vertical="center"/>
    </xf>
    <xf numFmtId="0" fontId="11" fillId="0" borderId="59" xfId="0" applyFont="1" applyBorder="1" applyAlignment="1">
      <alignment horizontal="center" vertical="center"/>
    </xf>
    <xf numFmtId="0" fontId="16" fillId="0" borderId="52" xfId="0" applyFont="1" applyBorder="1" applyAlignment="1">
      <alignment horizontal="center" vertical="center"/>
    </xf>
    <xf numFmtId="0" fontId="16" fillId="0" borderId="15" xfId="0" applyFont="1" applyBorder="1" applyAlignment="1">
      <alignment horizontal="center" vertical="center"/>
    </xf>
    <xf numFmtId="0" fontId="16" fillId="0" borderId="69" xfId="0" applyFont="1" applyBorder="1" applyAlignment="1">
      <alignment horizontal="center" vertical="center"/>
    </xf>
    <xf numFmtId="0" fontId="16" fillId="0" borderId="18" xfId="0" applyFont="1" applyBorder="1" applyAlignment="1">
      <alignment horizontal="center" vertical="center"/>
    </xf>
    <xf numFmtId="0" fontId="16" fillId="0" borderId="70" xfId="0" applyFont="1" applyBorder="1" applyAlignment="1">
      <alignment horizontal="center" vertical="center"/>
    </xf>
    <xf numFmtId="0" fontId="16" fillId="0" borderId="22" xfId="0" applyFont="1" applyBorder="1" applyAlignment="1">
      <alignment horizontal="center" vertical="center"/>
    </xf>
    <xf numFmtId="0" fontId="16" fillId="0" borderId="13" xfId="0" applyFont="1" applyBorder="1" applyAlignment="1">
      <alignment horizontal="left"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20" xfId="0" applyFont="1" applyBorder="1" applyAlignment="1">
      <alignment horizontal="left" vertical="center" wrapText="1"/>
    </xf>
    <xf numFmtId="0" fontId="16" fillId="0" borderId="21" xfId="0" applyFont="1" applyBorder="1" applyAlignment="1">
      <alignment horizontal="left" vertical="center" wrapText="1"/>
    </xf>
    <xf numFmtId="0" fontId="16" fillId="0" borderId="22" xfId="0" applyFont="1" applyBorder="1" applyAlignment="1">
      <alignment horizontal="left" vertical="center" wrapText="1"/>
    </xf>
    <xf numFmtId="0" fontId="17" fillId="0" borderId="6" xfId="0" applyFont="1" applyBorder="1" applyAlignment="1">
      <alignment horizontal="left" vertical="center" wrapText="1"/>
    </xf>
    <xf numFmtId="0" fontId="16" fillId="0" borderId="19" xfId="0" applyFont="1" applyBorder="1" applyAlignment="1">
      <alignment horizontal="left" vertical="center" wrapText="1"/>
    </xf>
    <xf numFmtId="0" fontId="17" fillId="0" borderId="6" xfId="0" applyFont="1" applyFill="1" applyBorder="1" applyAlignment="1">
      <alignment horizontal="left" vertical="center" wrapText="1"/>
    </xf>
    <xf numFmtId="0" fontId="17" fillId="0" borderId="79" xfId="0" applyFont="1" applyBorder="1" applyAlignment="1">
      <alignment horizontal="center" vertical="center"/>
    </xf>
    <xf numFmtId="0" fontId="17" fillId="0" borderId="73" xfId="0" applyFont="1" applyBorder="1" applyAlignment="1">
      <alignment horizontal="center" vertical="center"/>
    </xf>
    <xf numFmtId="0" fontId="17" fillId="0" borderId="0" xfId="0" applyFont="1" applyBorder="1" applyAlignment="1">
      <alignment horizontal="left" vertical="top" wrapText="1"/>
    </xf>
    <xf numFmtId="0" fontId="17" fillId="0" borderId="19" xfId="0" applyFont="1" applyBorder="1" applyAlignment="1">
      <alignment horizontal="left" vertical="top" wrapText="1"/>
    </xf>
    <xf numFmtId="0" fontId="17" fillId="0" borderId="0" xfId="0" applyFont="1" applyBorder="1" applyAlignment="1">
      <alignment horizontal="center" vertical="top" wrapText="1"/>
    </xf>
    <xf numFmtId="0" fontId="17" fillId="0" borderId="0" xfId="0" applyFont="1" applyBorder="1" applyAlignment="1">
      <alignment vertical="top" wrapText="1"/>
    </xf>
    <xf numFmtId="0" fontId="17" fillId="0" borderId="19" xfId="0" applyFont="1" applyBorder="1" applyAlignment="1">
      <alignment vertical="top" wrapText="1"/>
    </xf>
    <xf numFmtId="0" fontId="17" fillId="0" borderId="21" xfId="0" applyFont="1" applyBorder="1" applyAlignment="1">
      <alignment horizontal="center" vertical="top" wrapText="1"/>
    </xf>
    <xf numFmtId="0" fontId="17" fillId="0" borderId="13" xfId="0" applyFont="1" applyBorder="1" applyAlignment="1">
      <alignment vertical="center" wrapText="1"/>
    </xf>
    <xf numFmtId="0" fontId="17" fillId="0" borderId="14" xfId="0" applyFont="1" applyBorder="1" applyAlignment="1">
      <alignment vertical="center" wrapText="1"/>
    </xf>
    <xf numFmtId="0" fontId="17" fillId="0" borderId="16" xfId="0" applyFont="1" applyBorder="1" applyAlignment="1">
      <alignment vertical="center" wrapText="1"/>
    </xf>
    <xf numFmtId="0" fontId="17" fillId="0" borderId="17" xfId="0" applyFont="1" applyBorder="1" applyAlignment="1">
      <alignment vertical="center" wrapText="1"/>
    </xf>
    <xf numFmtId="0" fontId="17" fillId="0" borderId="0" xfId="0" applyFont="1" applyBorder="1" applyAlignment="1">
      <alignment vertical="center" wrapText="1"/>
    </xf>
    <xf numFmtId="0" fontId="17" fillId="0" borderId="19" xfId="0" applyFont="1" applyBorder="1" applyAlignment="1">
      <alignment vertical="center" wrapText="1"/>
    </xf>
    <xf numFmtId="0" fontId="17" fillId="0" borderId="21" xfId="0" applyFont="1" applyBorder="1" applyAlignment="1">
      <alignment horizontal="left" vertical="top" wrapText="1"/>
    </xf>
    <xf numFmtId="0" fontId="17" fillId="0" borderId="80" xfId="0" applyFont="1" applyBorder="1" applyAlignment="1">
      <alignment horizontal="center" vertical="center"/>
    </xf>
    <xf numFmtId="0" fontId="17" fillId="0" borderId="16" xfId="0" applyFont="1" applyBorder="1" applyAlignment="1">
      <alignment horizontal="left" vertical="center" wrapText="1"/>
    </xf>
    <xf numFmtId="0" fontId="17" fillId="0" borderId="81" xfId="0" applyFont="1" applyBorder="1" applyAlignment="1">
      <alignment horizontal="center" vertical="center"/>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9" xfId="0" applyFont="1" applyBorder="1" applyAlignment="1">
      <alignment horizontal="center" vertical="center" wrapText="1"/>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7" xfId="0" applyFont="1" applyBorder="1" applyAlignment="1">
      <alignment horizontal="center" vertical="center"/>
    </xf>
    <xf numFmtId="0" fontId="16" fillId="0" borderId="0"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7" fillId="0" borderId="78" xfId="0" applyFont="1" applyBorder="1" applyAlignment="1">
      <alignment horizontal="center" vertical="center"/>
    </xf>
    <xf numFmtId="0" fontId="17" fillId="0" borderId="76" xfId="0" applyFont="1" applyBorder="1" applyAlignment="1">
      <alignment horizontal="center" vertical="center"/>
    </xf>
    <xf numFmtId="0" fontId="17" fillId="0" borderId="17"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13" xfId="0" applyFont="1" applyFill="1" applyBorder="1" applyAlignment="1">
      <alignment vertical="center" wrapText="1"/>
    </xf>
    <xf numFmtId="0" fontId="17" fillId="0" borderId="14" xfId="0" applyFont="1" applyFill="1" applyBorder="1" applyAlignment="1">
      <alignment vertical="center" wrapText="1"/>
    </xf>
    <xf numFmtId="0" fontId="17" fillId="0" borderId="15" xfId="0" applyFont="1" applyFill="1" applyBorder="1" applyAlignment="1">
      <alignment vertical="center" wrapText="1"/>
    </xf>
    <xf numFmtId="0" fontId="17" fillId="0" borderId="17" xfId="0" applyFont="1" applyFill="1" applyBorder="1" applyAlignment="1">
      <alignment vertical="center" wrapText="1"/>
    </xf>
    <xf numFmtId="0" fontId="17" fillId="0" borderId="0" xfId="0" applyFont="1" applyFill="1" applyBorder="1" applyAlignment="1">
      <alignment vertical="center" wrapText="1"/>
    </xf>
    <xf numFmtId="0" fontId="17" fillId="0" borderId="18" xfId="0" applyFont="1" applyFill="1" applyBorder="1" applyAlignment="1">
      <alignment vertical="center" wrapText="1"/>
    </xf>
    <xf numFmtId="0" fontId="13" fillId="0" borderId="67" xfId="0" applyFont="1" applyBorder="1" applyAlignment="1">
      <alignment horizontal="right" vertical="top"/>
    </xf>
    <xf numFmtId="0" fontId="16" fillId="0" borderId="30" xfId="0" applyFont="1" applyBorder="1" applyAlignment="1">
      <alignment horizontal="left" vertical="center" wrapText="1"/>
    </xf>
    <xf numFmtId="0" fontId="10" fillId="0" borderId="17" xfId="0" applyFont="1" applyBorder="1" applyAlignment="1">
      <alignment horizontal="left" vertical="center" wrapText="1"/>
    </xf>
    <xf numFmtId="0" fontId="10" fillId="0" borderId="0" xfId="0" applyFont="1" applyBorder="1" applyAlignment="1">
      <alignment horizontal="left" vertical="center" wrapText="1"/>
    </xf>
    <xf numFmtId="0" fontId="10" fillId="0" borderId="18"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7" fillId="0" borderId="18" xfId="0" applyFont="1" applyBorder="1" applyAlignment="1">
      <alignment vertical="center" wrapText="1"/>
    </xf>
    <xf numFmtId="0" fontId="16" fillId="0" borderId="16" xfId="0" applyFont="1" applyBorder="1" applyAlignment="1">
      <alignment horizontal="center" vertical="center"/>
    </xf>
    <xf numFmtId="0" fontId="16" fillId="0" borderId="19" xfId="0" applyFont="1" applyBorder="1" applyAlignment="1">
      <alignment horizontal="center" vertical="center"/>
    </xf>
    <xf numFmtId="0" fontId="16" fillId="0" borderId="23" xfId="0" applyFont="1" applyBorder="1" applyAlignment="1">
      <alignment horizontal="center" vertical="center"/>
    </xf>
    <xf numFmtId="0" fontId="16" fillId="0" borderId="53" xfId="0" applyFont="1" applyBorder="1" applyAlignment="1">
      <alignment horizontal="center" vertical="center"/>
    </xf>
    <xf numFmtId="0" fontId="16" fillId="0" borderId="32"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6" fillId="0" borderId="74" xfId="0" applyFont="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vertical="center"/>
    </xf>
    <xf numFmtId="0" fontId="16" fillId="0" borderId="64" xfId="0" applyFont="1" applyBorder="1" applyAlignment="1">
      <alignment horizontal="center" vertical="center"/>
    </xf>
    <xf numFmtId="0" fontId="16" fillId="0" borderId="65" xfId="0" applyFont="1" applyBorder="1" applyAlignment="1">
      <alignment horizontal="center" vertic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16" fillId="0" borderId="103" xfId="0" applyFont="1" applyBorder="1" applyAlignment="1">
      <alignment horizontal="center" vertical="center"/>
    </xf>
    <xf numFmtId="0" fontId="0" fillId="0" borderId="0" xfId="0" applyFont="1" applyBorder="1" applyAlignment="1">
      <alignment horizontal="left" vertical="center" wrapText="1"/>
    </xf>
    <xf numFmtId="0" fontId="17" fillId="0" borderId="20" xfId="0" applyFont="1" applyFill="1" applyBorder="1" applyAlignment="1">
      <alignment vertical="center" wrapText="1"/>
    </xf>
    <xf numFmtId="0" fontId="17" fillId="0" borderId="21" xfId="0" applyFont="1" applyFill="1" applyBorder="1" applyAlignment="1">
      <alignment vertical="center" wrapText="1"/>
    </xf>
    <xf numFmtId="0" fontId="17" fillId="0" borderId="22" xfId="0" applyFont="1" applyFill="1" applyBorder="1" applyAlignment="1">
      <alignment vertical="center" wrapText="1"/>
    </xf>
    <xf numFmtId="0" fontId="16" fillId="0" borderId="81" xfId="0" applyFont="1" applyBorder="1" applyAlignment="1">
      <alignment horizontal="center" vertical="center"/>
    </xf>
    <xf numFmtId="0" fontId="16" fillId="0" borderId="56" xfId="0" applyFont="1" applyBorder="1" applyAlignment="1">
      <alignment horizontal="center" vertical="center"/>
    </xf>
    <xf numFmtId="0" fontId="16" fillId="0" borderId="66" xfId="0" applyFont="1" applyFill="1" applyBorder="1" applyAlignment="1">
      <alignment horizontal="center" vertical="center"/>
    </xf>
    <xf numFmtId="0" fontId="16" fillId="0" borderId="67" xfId="0" applyFont="1" applyFill="1" applyBorder="1" applyAlignment="1">
      <alignment horizontal="center" vertical="center"/>
    </xf>
    <xf numFmtId="0" fontId="16" fillId="0" borderId="68"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20" xfId="0" applyFont="1" applyFill="1" applyBorder="1" applyAlignment="1">
      <alignment horizontal="center" vertical="center"/>
    </xf>
    <xf numFmtId="0" fontId="16" fillId="0" borderId="21" xfId="0" applyFont="1" applyFill="1" applyBorder="1" applyAlignment="1">
      <alignment horizontal="center" vertical="center"/>
    </xf>
    <xf numFmtId="0" fontId="16" fillId="0" borderId="23" xfId="0" applyFont="1" applyFill="1" applyBorder="1" applyAlignment="1">
      <alignment horizontal="center" vertical="center"/>
    </xf>
    <xf numFmtId="0" fontId="17" fillId="0" borderId="30" xfId="0" applyFont="1" applyFill="1" applyBorder="1" applyAlignment="1">
      <alignment vertical="center" wrapText="1"/>
    </xf>
    <xf numFmtId="0" fontId="17" fillId="0" borderId="31" xfId="0" applyFont="1" applyFill="1" applyBorder="1" applyAlignment="1">
      <alignment vertical="center" wrapText="1"/>
    </xf>
    <xf numFmtId="0" fontId="17" fillId="0" borderId="32" xfId="0" applyFont="1" applyFill="1" applyBorder="1" applyAlignment="1">
      <alignment vertical="center" wrapText="1"/>
    </xf>
    <xf numFmtId="0" fontId="43" fillId="0" borderId="0" xfId="1" applyFont="1" applyAlignment="1">
      <alignment horizontal="center" vertical="center"/>
    </xf>
    <xf numFmtId="0" fontId="17" fillId="0" borderId="0" xfId="1" applyFont="1" applyBorder="1" applyAlignment="1">
      <alignment vertical="center" wrapText="1"/>
    </xf>
    <xf numFmtId="0" fontId="17" fillId="0" borderId="0" xfId="1" applyFont="1" applyAlignment="1">
      <alignment vertical="center" wrapText="1"/>
    </xf>
    <xf numFmtId="0" fontId="17" fillId="0" borderId="13" xfId="1" applyFont="1" applyBorder="1" applyAlignment="1">
      <alignment horizontal="center" vertical="center"/>
    </xf>
    <xf numFmtId="0" fontId="17" fillId="0" borderId="14" xfId="1" applyFont="1" applyBorder="1" applyAlignment="1">
      <alignment horizontal="center" vertical="center"/>
    </xf>
    <xf numFmtId="0" fontId="17" fillId="0" borderId="15" xfId="1" applyFont="1" applyBorder="1" applyAlignment="1">
      <alignment horizontal="center" vertical="center"/>
    </xf>
    <xf numFmtId="0" fontId="17" fillId="0" borderId="17" xfId="1" applyFont="1" applyBorder="1" applyAlignment="1">
      <alignment horizontal="center" vertical="center"/>
    </xf>
    <xf numFmtId="0" fontId="17" fillId="0" borderId="0" xfId="1" applyFont="1" applyBorder="1" applyAlignment="1">
      <alignment horizontal="center" vertical="center"/>
    </xf>
    <xf numFmtId="0" fontId="28" fillId="0" borderId="18" xfId="1" applyFont="1" applyBorder="1" applyAlignment="1">
      <alignment horizontal="center" vertical="center"/>
    </xf>
    <xf numFmtId="0" fontId="17" fillId="0" borderId="20" xfId="1" applyFont="1" applyBorder="1" applyAlignment="1">
      <alignment horizontal="center" vertical="center"/>
    </xf>
    <xf numFmtId="0" fontId="17" fillId="0" borderId="21" xfId="1" applyFont="1" applyBorder="1" applyAlignment="1">
      <alignment horizontal="center" vertical="center"/>
    </xf>
    <xf numFmtId="0" fontId="17" fillId="0" borderId="22" xfId="1" applyFont="1" applyBorder="1" applyAlignment="1">
      <alignment horizontal="center" vertical="center"/>
    </xf>
    <xf numFmtId="0" fontId="27" fillId="0" borderId="13" xfId="1" applyFont="1" applyBorder="1" applyAlignment="1">
      <alignment horizontal="center" vertical="center"/>
    </xf>
    <xf numFmtId="0" fontId="17" fillId="0" borderId="14" xfId="1" applyFont="1" applyBorder="1" applyAlignment="1">
      <alignment vertical="center"/>
    </xf>
    <xf numFmtId="0" fontId="27" fillId="0" borderId="17" xfId="1" applyFont="1" applyBorder="1" applyAlignment="1">
      <alignment horizontal="right" vertical="center"/>
    </xf>
    <xf numFmtId="0" fontId="28" fillId="0" borderId="0" xfId="1" applyFont="1" applyAlignment="1">
      <alignment horizontal="right" vertical="center"/>
    </xf>
    <xf numFmtId="0" fontId="27" fillId="0" borderId="20" xfId="1" applyFont="1" applyBorder="1" applyAlignment="1">
      <alignment horizontal="right" vertical="center"/>
    </xf>
    <xf numFmtId="0" fontId="17" fillId="0" borderId="21" xfId="1" applyFont="1" applyBorder="1" applyAlignment="1">
      <alignment horizontal="right" vertical="center"/>
    </xf>
    <xf numFmtId="0" fontId="27" fillId="0" borderId="21" xfId="1" applyFont="1" applyBorder="1" applyAlignment="1">
      <alignment vertical="center" shrinkToFit="1"/>
    </xf>
    <xf numFmtId="0" fontId="17" fillId="0" borderId="21" xfId="1" applyFont="1" applyBorder="1" applyAlignment="1">
      <alignment vertical="center" shrinkToFit="1"/>
    </xf>
    <xf numFmtId="0" fontId="17" fillId="0" borderId="22" xfId="1" applyFont="1" applyBorder="1" applyAlignment="1">
      <alignment vertical="center" shrinkToFit="1"/>
    </xf>
    <xf numFmtId="0" fontId="27" fillId="0" borderId="87" xfId="1" applyFont="1" applyBorder="1" applyAlignment="1">
      <alignment horizontal="center" vertical="center" wrapText="1"/>
    </xf>
    <xf numFmtId="0" fontId="17" fillId="0" borderId="87" xfId="1" applyFont="1" applyBorder="1" applyAlignment="1">
      <alignment horizontal="center" vertical="center"/>
    </xf>
    <xf numFmtId="0" fontId="17" fillId="0" borderId="76" xfId="1" applyFont="1" applyBorder="1" applyAlignment="1">
      <alignment horizontal="center" vertical="center"/>
    </xf>
    <xf numFmtId="0" fontId="17" fillId="0" borderId="72" xfId="1" applyFont="1" applyBorder="1" applyAlignment="1">
      <alignment horizontal="center" vertical="center"/>
    </xf>
    <xf numFmtId="0" fontId="27" fillId="0" borderId="89" xfId="1" applyFont="1" applyBorder="1" applyAlignment="1">
      <alignment horizontal="center" vertical="center"/>
    </xf>
    <xf numFmtId="176" fontId="27" fillId="4" borderId="82" xfId="1" applyNumberFormat="1" applyFont="1" applyFill="1" applyBorder="1" applyAlignment="1">
      <alignment horizontal="right" vertical="center"/>
    </xf>
    <xf numFmtId="176" fontId="27" fillId="4" borderId="83" xfId="1" applyNumberFormat="1" applyFont="1" applyFill="1" applyBorder="1" applyAlignment="1">
      <alignment horizontal="right" vertical="center"/>
    </xf>
    <xf numFmtId="0" fontId="17" fillId="0" borderId="69" xfId="1" applyFont="1" applyBorder="1" applyAlignment="1">
      <alignment horizontal="left" vertical="top"/>
    </xf>
    <xf numFmtId="0" fontId="17" fillId="0" borderId="0" xfId="1" applyFont="1" applyBorder="1" applyAlignment="1">
      <alignment horizontal="left" vertical="top"/>
    </xf>
    <xf numFmtId="0" fontId="17" fillId="0" borderId="18" xfId="1" applyFont="1" applyBorder="1" applyAlignment="1">
      <alignment horizontal="left" vertical="top"/>
    </xf>
    <xf numFmtId="0" fontId="28" fillId="0" borderId="69" xfId="1" applyFont="1" applyBorder="1" applyAlignment="1">
      <alignment horizontal="left" vertical="top"/>
    </xf>
    <xf numFmtId="0" fontId="28" fillId="0" borderId="0" xfId="1" applyFont="1" applyBorder="1" applyAlignment="1">
      <alignment horizontal="left" vertical="top"/>
    </xf>
    <xf numFmtId="0" fontId="28" fillId="0" borderId="18" xfId="1" applyFont="1" applyBorder="1" applyAlignment="1">
      <alignment horizontal="left" vertical="top"/>
    </xf>
    <xf numFmtId="0" fontId="17" fillId="0" borderId="24" xfId="1" applyFont="1" applyBorder="1" applyAlignment="1">
      <alignment horizontal="center" vertical="center"/>
    </xf>
    <xf numFmtId="0" fontId="17" fillId="0" borderId="94" xfId="1" applyFont="1" applyBorder="1" applyAlignment="1">
      <alignment horizontal="center" vertical="center"/>
    </xf>
    <xf numFmtId="0" fontId="17" fillId="0" borderId="64" xfId="1" applyFont="1" applyBorder="1" applyAlignment="1">
      <alignment horizontal="left" vertical="top" wrapText="1"/>
    </xf>
    <xf numFmtId="0" fontId="17" fillId="0" borderId="67" xfId="1" applyFont="1" applyBorder="1" applyAlignment="1">
      <alignment horizontal="left" vertical="top" wrapText="1"/>
    </xf>
    <xf numFmtId="0" fontId="17" fillId="0" borderId="65" xfId="1" applyFont="1" applyBorder="1" applyAlignment="1">
      <alignment horizontal="left" vertical="top" wrapText="1"/>
    </xf>
    <xf numFmtId="0" fontId="17" fillId="0" borderId="69" xfId="1" applyFont="1" applyBorder="1" applyAlignment="1">
      <alignment horizontal="left" vertical="top" wrapText="1"/>
    </xf>
    <xf numFmtId="0" fontId="17" fillId="0" borderId="0" xfId="1" applyFont="1" applyBorder="1" applyAlignment="1">
      <alignment horizontal="left" vertical="top" wrapText="1"/>
    </xf>
    <xf numFmtId="0" fontId="17" fillId="0" borderId="18" xfId="1" applyFont="1" applyBorder="1" applyAlignment="1">
      <alignment horizontal="left" vertical="top" wrapText="1"/>
    </xf>
    <xf numFmtId="0" fontId="17" fillId="0" borderId="106" xfId="1" applyFont="1" applyBorder="1" applyAlignment="1">
      <alignment horizontal="left" vertical="top" wrapText="1"/>
    </xf>
    <xf numFmtId="0" fontId="17" fillId="0" borderId="86" xfId="1" applyFont="1" applyBorder="1" applyAlignment="1">
      <alignment horizontal="left" vertical="top" wrapText="1"/>
    </xf>
    <xf numFmtId="0" fontId="17" fillId="0" borderId="96" xfId="1" applyFont="1" applyBorder="1" applyAlignment="1">
      <alignment horizontal="left" vertical="top" wrapText="1"/>
    </xf>
    <xf numFmtId="0" fontId="27" fillId="0" borderId="66" xfId="1" applyFont="1" applyBorder="1" applyAlignment="1">
      <alignment horizontal="center" vertical="center"/>
    </xf>
    <xf numFmtId="0" fontId="27" fillId="0" borderId="67" xfId="1" applyFont="1" applyBorder="1" applyAlignment="1">
      <alignment horizontal="center" vertical="center"/>
    </xf>
    <xf numFmtId="0" fontId="27" fillId="0" borderId="68" xfId="1" applyFont="1" applyBorder="1" applyAlignment="1">
      <alignment horizontal="center" vertical="center"/>
    </xf>
    <xf numFmtId="0" fontId="27" fillId="0" borderId="17" xfId="1" applyFont="1" applyBorder="1" applyAlignment="1">
      <alignment horizontal="center" vertical="center"/>
    </xf>
    <xf numFmtId="0" fontId="27" fillId="0" borderId="0" xfId="1" applyFont="1" applyBorder="1" applyAlignment="1">
      <alignment horizontal="center" vertical="center"/>
    </xf>
    <xf numFmtId="0" fontId="27" fillId="0" borderId="19" xfId="1" applyFont="1" applyBorder="1" applyAlignment="1">
      <alignment horizontal="center" vertical="center"/>
    </xf>
    <xf numFmtId="0" fontId="27" fillId="0" borderId="17" xfId="1" applyFont="1" applyBorder="1" applyAlignment="1">
      <alignment horizontal="left" vertical="center"/>
    </xf>
    <xf numFmtId="0" fontId="17" fillId="0" borderId="0" xfId="1" applyFont="1" applyBorder="1" applyAlignment="1">
      <alignment horizontal="left" vertical="center"/>
    </xf>
    <xf numFmtId="0" fontId="17" fillId="0" borderId="53" xfId="1" applyFont="1" applyBorder="1" applyAlignment="1">
      <alignment horizontal="left" vertical="top"/>
    </xf>
    <xf numFmtId="0" fontId="17" fillId="0" borderId="31" xfId="1" applyFont="1" applyBorder="1" applyAlignment="1">
      <alignment horizontal="left" vertical="top"/>
    </xf>
    <xf numFmtId="0" fontId="17" fillId="0" borderId="32" xfId="1" applyFont="1" applyBorder="1" applyAlignment="1">
      <alignment horizontal="left" vertical="top"/>
    </xf>
    <xf numFmtId="0" fontId="27" fillId="0" borderId="30" xfId="1" applyFont="1" applyBorder="1" applyAlignment="1">
      <alignment horizontal="center" vertical="center"/>
    </xf>
    <xf numFmtId="0" fontId="27" fillId="0" borderId="31" xfId="1" applyFont="1" applyBorder="1" applyAlignment="1">
      <alignment horizontal="center" vertical="center"/>
    </xf>
    <xf numFmtId="0" fontId="27" fillId="0" borderId="74" xfId="1" applyFont="1" applyBorder="1" applyAlignment="1">
      <alignment horizontal="center" vertical="center"/>
    </xf>
    <xf numFmtId="0" fontId="41" fillId="0" borderId="0" xfId="1" applyFont="1" applyFill="1" applyBorder="1" applyAlignment="1">
      <alignment horizontal="center" vertical="center"/>
    </xf>
    <xf numFmtId="0" fontId="17" fillId="0" borderId="1" xfId="1" applyFont="1" applyBorder="1" applyAlignment="1">
      <alignment horizontal="center" vertical="center"/>
    </xf>
    <xf numFmtId="0" fontId="17" fillId="0" borderId="28" xfId="1" applyFont="1" applyBorder="1" applyAlignment="1">
      <alignment horizontal="center" vertical="center"/>
    </xf>
    <xf numFmtId="0" fontId="17" fillId="0" borderId="2"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 xfId="1" applyFont="1" applyBorder="1" applyAlignment="1">
      <alignment horizontal="center" vertical="center"/>
    </xf>
    <xf numFmtId="0" fontId="17" fillId="0" borderId="75" xfId="1" applyFont="1" applyBorder="1" applyAlignment="1">
      <alignment horizontal="center" vertical="center"/>
    </xf>
    <xf numFmtId="0" fontId="17" fillId="0" borderId="29" xfId="1" applyFont="1" applyBorder="1" applyAlignment="1">
      <alignment horizontal="center" vertical="center"/>
    </xf>
    <xf numFmtId="0" fontId="17" fillId="0" borderId="33" xfId="1" applyFont="1" applyBorder="1" applyAlignment="1">
      <alignment horizontal="center" vertical="center"/>
    </xf>
    <xf numFmtId="0" fontId="20" fillId="0" borderId="0" xfId="1" applyFont="1" applyBorder="1" applyAlignment="1">
      <alignment horizontal="left" vertical="center" wrapText="1"/>
    </xf>
    <xf numFmtId="0" fontId="28" fillId="0" borderId="6" xfId="1" applyFont="1" applyBorder="1" applyAlignment="1">
      <alignment horizontal="center" vertical="center"/>
    </xf>
    <xf numFmtId="178" fontId="27" fillId="3" borderId="6" xfId="1" applyNumberFormat="1" applyFont="1" applyFill="1" applyBorder="1" applyAlignment="1">
      <alignment horizontal="center" vertical="center"/>
    </xf>
    <xf numFmtId="0" fontId="17" fillId="0" borderId="108" xfId="1" applyFont="1" applyBorder="1" applyAlignment="1">
      <alignment horizontal="left" vertical="top" wrapText="1"/>
    </xf>
    <xf numFmtId="0" fontId="17" fillId="0" borderId="85" xfId="1" applyFont="1" applyBorder="1" applyAlignment="1">
      <alignment horizontal="left" vertical="top" wrapText="1"/>
    </xf>
    <xf numFmtId="0" fontId="17" fillId="0" borderId="98" xfId="1" applyFont="1" applyBorder="1" applyAlignment="1">
      <alignment horizontal="left" vertical="top" wrapText="1"/>
    </xf>
    <xf numFmtId="0" fontId="27" fillId="0" borderId="97" xfId="1" applyFont="1" applyBorder="1" applyAlignment="1">
      <alignment horizontal="center" vertical="center"/>
    </xf>
    <xf numFmtId="0" fontId="17" fillId="0" borderId="85" xfId="1" applyFont="1" applyBorder="1" applyAlignment="1">
      <alignment horizontal="center" vertical="center"/>
    </xf>
    <xf numFmtId="0" fontId="17" fillId="0" borderId="109" xfId="1" applyFont="1" applyBorder="1" applyAlignment="1">
      <alignment horizontal="center" vertical="center"/>
    </xf>
    <xf numFmtId="0" fontId="17" fillId="0" borderId="0" xfId="1" applyFont="1" applyBorder="1" applyAlignment="1">
      <alignment vertical="top" wrapText="1"/>
    </xf>
    <xf numFmtId="0" fontId="17" fillId="0" borderId="18" xfId="1" applyFont="1" applyBorder="1" applyAlignment="1">
      <alignment vertical="top" wrapText="1"/>
    </xf>
    <xf numFmtId="0" fontId="17" fillId="0" borderId="69" xfId="1" applyFont="1" applyBorder="1" applyAlignment="1">
      <alignment vertical="top" wrapText="1"/>
    </xf>
    <xf numFmtId="176" fontId="27" fillId="4" borderId="104" xfId="1" applyNumberFormat="1" applyFont="1" applyFill="1" applyBorder="1" applyAlignment="1">
      <alignment horizontal="center" vertical="center"/>
    </xf>
    <xf numFmtId="176" fontId="27" fillId="4" borderId="105" xfId="1" applyNumberFormat="1" applyFont="1" applyFill="1" applyBorder="1" applyAlignment="1">
      <alignment horizontal="center" vertical="center"/>
    </xf>
    <xf numFmtId="0" fontId="17" fillId="0" borderId="0" xfId="1" applyFont="1" applyAlignment="1">
      <alignment horizontal="left" vertical="center" wrapText="1"/>
    </xf>
    <xf numFmtId="0" fontId="33" fillId="0" borderId="17" xfId="1" applyFont="1" applyBorder="1" applyAlignment="1">
      <alignment horizontal="center" vertical="center" wrapText="1" shrinkToFit="1"/>
    </xf>
    <xf numFmtId="0" fontId="33" fillId="0" borderId="0" xfId="1" applyFont="1" applyBorder="1" applyAlignment="1">
      <alignment horizontal="center" vertical="center" wrapText="1" shrinkToFit="1"/>
    </xf>
    <xf numFmtId="0" fontId="33" fillId="0" borderId="19" xfId="1" applyFont="1" applyBorder="1" applyAlignment="1">
      <alignment horizontal="center" vertical="center" wrapText="1" shrinkToFit="1"/>
    </xf>
    <xf numFmtId="0" fontId="33" fillId="0" borderId="95" xfId="1" applyFont="1" applyBorder="1" applyAlignment="1">
      <alignment horizontal="center" vertical="center" wrapText="1" shrinkToFit="1"/>
    </xf>
    <xf numFmtId="0" fontId="33" fillId="0" borderId="86" xfId="1" applyFont="1" applyBorder="1" applyAlignment="1">
      <alignment horizontal="center" vertical="center" wrapText="1" shrinkToFit="1"/>
    </xf>
    <xf numFmtId="0" fontId="33" fillId="0" borderId="107" xfId="1" applyFont="1" applyBorder="1" applyAlignment="1">
      <alignment horizontal="center" vertical="center" wrapText="1" shrinkToFit="1"/>
    </xf>
    <xf numFmtId="0" fontId="27" fillId="0" borderId="95" xfId="1" applyFont="1" applyBorder="1" applyAlignment="1">
      <alignment horizontal="center" vertical="center"/>
    </xf>
    <xf numFmtId="0" fontId="27" fillId="0" borderId="86" xfId="1" applyFont="1" applyBorder="1" applyAlignment="1">
      <alignment horizontal="center" vertical="center"/>
    </xf>
    <xf numFmtId="0" fontId="27" fillId="0" borderId="107" xfId="1" applyFont="1" applyBorder="1" applyAlignment="1">
      <alignment horizontal="center" vertical="center"/>
    </xf>
    <xf numFmtId="0" fontId="27" fillId="0" borderId="17" xfId="1" applyFont="1" applyBorder="1" applyAlignment="1">
      <alignment horizontal="center" vertical="center" shrinkToFit="1"/>
    </xf>
    <xf numFmtId="0" fontId="27" fillId="0" borderId="95" xfId="1" applyFont="1" applyBorder="1" applyAlignment="1">
      <alignment horizontal="center" vertical="center" shrinkToFit="1"/>
    </xf>
    <xf numFmtId="177" fontId="17" fillId="0" borderId="0" xfId="1" applyNumberFormat="1" applyFont="1" applyBorder="1" applyAlignment="1">
      <alignment horizontal="right" vertical="center" shrinkToFit="1"/>
    </xf>
    <xf numFmtId="177" fontId="17" fillId="0" borderId="19" xfId="1" applyNumberFormat="1" applyFont="1" applyBorder="1" applyAlignment="1">
      <alignment horizontal="right" vertical="center" shrinkToFit="1"/>
    </xf>
    <xf numFmtId="177" fontId="17" fillId="0" borderId="86" xfId="1" applyNumberFormat="1" applyFont="1" applyBorder="1" applyAlignment="1">
      <alignment horizontal="right" vertical="center" shrinkToFit="1"/>
    </xf>
    <xf numFmtId="177" fontId="17" fillId="0" borderId="107" xfId="1" applyNumberFormat="1" applyFont="1" applyBorder="1" applyAlignment="1">
      <alignment horizontal="right" vertical="center" shrinkToFit="1"/>
    </xf>
    <xf numFmtId="0" fontId="28" fillId="0" borderId="0" xfId="1" applyFont="1" applyFill="1" applyBorder="1" applyAlignment="1">
      <alignment horizontal="right" vertical="center"/>
    </xf>
    <xf numFmtId="0" fontId="28" fillId="0" borderId="19" xfId="1" applyFont="1" applyFill="1" applyBorder="1" applyAlignment="1">
      <alignment horizontal="right" vertical="center"/>
    </xf>
    <xf numFmtId="0" fontId="27" fillId="0" borderId="42" xfId="1" applyFont="1" applyBorder="1" applyAlignment="1">
      <alignment horizontal="center" vertical="center"/>
    </xf>
    <xf numFmtId="0" fontId="17" fillId="0" borderId="43" xfId="1" applyFont="1" applyBorder="1" applyAlignment="1">
      <alignment horizontal="center" vertical="center"/>
    </xf>
    <xf numFmtId="0" fontId="17" fillId="0" borderId="46" xfId="1" applyFont="1" applyBorder="1" applyAlignment="1">
      <alignment horizontal="center" vertical="center"/>
    </xf>
    <xf numFmtId="0" fontId="17" fillId="0" borderId="76" xfId="1" applyFont="1" applyBorder="1" applyAlignment="1">
      <alignment horizontal="right" vertical="top"/>
    </xf>
    <xf numFmtId="0" fontId="17" fillId="0" borderId="72" xfId="1" applyFont="1" applyBorder="1" applyAlignment="1">
      <alignment horizontal="right" vertical="top"/>
    </xf>
    <xf numFmtId="0" fontId="17" fillId="0" borderId="76" xfId="1" applyFont="1" applyBorder="1" applyAlignment="1">
      <alignment horizontal="center" vertical="center" wrapText="1"/>
    </xf>
    <xf numFmtId="0" fontId="29" fillId="0" borderId="6" xfId="1" applyFont="1" applyBorder="1" applyAlignment="1">
      <alignment horizontal="center" vertical="center" wrapText="1"/>
    </xf>
    <xf numFmtId="179" fontId="27" fillId="3" borderId="6" xfId="1" applyNumberFormat="1" applyFont="1" applyFill="1" applyBorder="1" applyAlignment="1">
      <alignment horizontal="center" vertical="center"/>
    </xf>
    <xf numFmtId="0" fontId="28" fillId="0" borderId="6" xfId="1" applyFont="1" applyBorder="1" applyAlignment="1">
      <alignment horizontal="center" vertical="center" wrapText="1"/>
    </xf>
    <xf numFmtId="0" fontId="28" fillId="0" borderId="24" xfId="1" applyFont="1" applyBorder="1" applyAlignment="1">
      <alignment horizontal="center" vertical="center" wrapText="1"/>
    </xf>
    <xf numFmtId="0" fontId="30" fillId="0" borderId="17" xfId="1" applyFont="1" applyBorder="1" applyAlignment="1">
      <alignment horizontal="center" vertical="center"/>
    </xf>
    <xf numFmtId="0" fontId="30" fillId="0" borderId="95" xfId="1" applyFont="1" applyBorder="1" applyAlignment="1">
      <alignment horizontal="center" vertical="center"/>
    </xf>
    <xf numFmtId="0" fontId="17" fillId="0" borderId="19" xfId="1" applyFont="1" applyBorder="1" applyAlignment="1">
      <alignment horizontal="left" vertical="center"/>
    </xf>
    <xf numFmtId="0" fontId="33" fillId="0" borderId="17" xfId="1" applyFont="1" applyBorder="1" applyAlignment="1">
      <alignment horizontal="left" vertical="center" wrapText="1" shrinkToFit="1"/>
    </xf>
    <xf numFmtId="0" fontId="31" fillId="0" borderId="0" xfId="1" applyFont="1" applyBorder="1" applyAlignment="1">
      <alignment horizontal="left" vertical="center" wrapText="1"/>
    </xf>
    <xf numFmtId="0" fontId="31" fillId="0" borderId="19" xfId="1" applyFont="1" applyBorder="1" applyAlignment="1">
      <alignment horizontal="left" vertical="center" wrapText="1"/>
    </xf>
    <xf numFmtId="0" fontId="31" fillId="0" borderId="17" xfId="1" applyFont="1" applyBorder="1" applyAlignment="1">
      <alignment horizontal="left" vertical="center" wrapText="1"/>
    </xf>
    <xf numFmtId="0" fontId="45" fillId="0" borderId="0" xfId="0" applyFont="1" applyFill="1" applyAlignment="1" applyProtection="1">
      <alignment vertical="center"/>
    </xf>
    <xf numFmtId="0" fontId="45" fillId="0" borderId="0" xfId="0" applyFont="1" applyFill="1" applyAlignment="1" applyProtection="1">
      <alignment horizontal="left" vertical="center"/>
    </xf>
    <xf numFmtId="0" fontId="46" fillId="0" borderId="0" xfId="0" applyFont="1" applyFill="1" applyAlignment="1" applyProtection="1">
      <alignment horizontal="left" vertical="center"/>
    </xf>
    <xf numFmtId="0" fontId="46" fillId="0" borderId="0" xfId="0" applyFont="1" applyFill="1" applyAlignment="1" applyProtection="1">
      <alignment horizontal="right" vertical="center"/>
    </xf>
    <xf numFmtId="0" fontId="46" fillId="7" borderId="0" xfId="0" applyFont="1" applyFill="1" applyAlignment="1" applyProtection="1">
      <alignment horizontal="center" vertical="center"/>
      <protection locked="0"/>
    </xf>
    <xf numFmtId="0" fontId="47" fillId="0" borderId="0" xfId="0" applyFont="1" applyFill="1" applyAlignment="1" applyProtection="1">
      <alignment horizontal="left" vertical="center"/>
    </xf>
    <xf numFmtId="0" fontId="45" fillId="0" borderId="0" xfId="0" applyFont="1" applyFill="1" applyAlignment="1">
      <alignment vertical="center"/>
    </xf>
    <xf numFmtId="0" fontId="46" fillId="0" borderId="0" xfId="0" applyFont="1" applyFill="1" applyAlignment="1" applyProtection="1">
      <alignment vertical="center"/>
    </xf>
    <xf numFmtId="0" fontId="46" fillId="8" borderId="0" xfId="0" applyFont="1" applyFill="1" applyAlignment="1" applyProtection="1">
      <alignment horizontal="center" vertical="center"/>
      <protection locked="0"/>
    </xf>
    <xf numFmtId="0" fontId="46" fillId="0" borderId="0" xfId="0" applyFont="1" applyFill="1" applyAlignment="1" applyProtection="1">
      <alignment horizontal="center" vertical="center"/>
    </xf>
    <xf numFmtId="0" fontId="46" fillId="0" borderId="0" xfId="0" applyFont="1" applyFill="1" applyAlignment="1">
      <alignment horizontal="right" vertical="center"/>
    </xf>
    <xf numFmtId="0" fontId="46" fillId="0" borderId="0" xfId="0" applyFont="1" applyFill="1" applyAlignment="1">
      <alignment vertical="center"/>
    </xf>
    <xf numFmtId="0" fontId="47" fillId="0" borderId="0" xfId="0" applyFont="1" applyFill="1" applyAlignment="1" applyProtection="1">
      <alignment horizontal="right" vertical="center"/>
    </xf>
    <xf numFmtId="0" fontId="47" fillId="9" borderId="0" xfId="0" applyFont="1" applyFill="1" applyAlignment="1" applyProtection="1">
      <alignment horizontal="center" vertical="center"/>
    </xf>
    <xf numFmtId="0" fontId="47" fillId="9" borderId="0" xfId="0" applyFont="1" applyFill="1" applyAlignment="1" applyProtection="1">
      <alignment horizontal="right" vertical="center"/>
    </xf>
    <xf numFmtId="0" fontId="47" fillId="9" borderId="0" xfId="0" applyFont="1" applyFill="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center" vertical="center"/>
    </xf>
    <xf numFmtId="0" fontId="45" fillId="0" borderId="0" xfId="0" quotePrefix="1" applyFont="1" applyFill="1" applyAlignment="1" applyProtection="1">
      <alignment horizontal="center" vertical="center"/>
    </xf>
    <xf numFmtId="0" fontId="45" fillId="7" borderId="6" xfId="0" applyFont="1" applyFill="1" applyBorder="1" applyAlignment="1" applyProtection="1">
      <alignment horizontal="center" vertical="center"/>
      <protection locked="0"/>
    </xf>
    <xf numFmtId="0" fontId="45" fillId="9" borderId="0" xfId="0" applyFont="1" applyFill="1" applyBorder="1" applyAlignment="1" applyProtection="1">
      <alignment vertical="center"/>
    </xf>
    <xf numFmtId="0" fontId="46" fillId="9" borderId="0" xfId="0" applyFont="1" applyFill="1" applyBorder="1" applyAlignment="1" applyProtection="1">
      <alignment horizontal="right" vertical="center"/>
    </xf>
    <xf numFmtId="0" fontId="46" fillId="9" borderId="0" xfId="0" applyFont="1" applyFill="1" applyBorder="1" applyProtection="1">
      <alignment vertical="center"/>
    </xf>
    <xf numFmtId="0" fontId="46" fillId="9" borderId="0" xfId="0" applyFont="1" applyFill="1" applyBorder="1" applyAlignment="1" applyProtection="1">
      <alignment horizontal="center" vertical="center"/>
    </xf>
    <xf numFmtId="0" fontId="46" fillId="0" borderId="0" xfId="0" applyFont="1" applyBorder="1" applyProtection="1">
      <alignment vertical="center"/>
    </xf>
    <xf numFmtId="0" fontId="45" fillId="9" borderId="0" xfId="0" applyFont="1" applyFill="1" applyBorder="1" applyAlignment="1" applyProtection="1">
      <alignment horizontal="center" vertical="center"/>
    </xf>
    <xf numFmtId="0" fontId="46" fillId="9" borderId="0" xfId="0" applyFont="1" applyFill="1" applyBorder="1" applyAlignment="1" applyProtection="1">
      <alignment vertical="center"/>
    </xf>
    <xf numFmtId="0" fontId="48" fillId="9" borderId="0" xfId="0" applyFont="1" applyFill="1" applyBorder="1" applyAlignment="1" applyProtection="1">
      <alignment horizontal="centerContinuous" vertical="center"/>
    </xf>
    <xf numFmtId="0" fontId="45" fillId="9" borderId="0" xfId="0" applyFont="1" applyFill="1" applyBorder="1" applyAlignment="1" applyProtection="1">
      <alignment horizontal="centerContinuous" vertical="center"/>
    </xf>
    <xf numFmtId="0" fontId="45" fillId="9" borderId="0" xfId="0" applyFont="1" applyFill="1" applyBorder="1" applyProtection="1">
      <alignment vertical="center"/>
    </xf>
    <xf numFmtId="0" fontId="45" fillId="0" borderId="0" xfId="0" applyFont="1" applyBorder="1" applyProtection="1">
      <alignment vertical="center"/>
    </xf>
    <xf numFmtId="0" fontId="45" fillId="0" borderId="0" xfId="0" applyFont="1" applyProtection="1">
      <alignment vertical="center"/>
    </xf>
    <xf numFmtId="0" fontId="48" fillId="0" borderId="0" xfId="0" applyFont="1" applyProtection="1">
      <alignment vertical="center"/>
    </xf>
    <xf numFmtId="0" fontId="45" fillId="8" borderId="24" xfId="0" applyFont="1" applyFill="1" applyBorder="1" applyAlignment="1" applyProtection="1">
      <alignment horizontal="center" vertical="center"/>
      <protection locked="0"/>
    </xf>
    <xf numFmtId="0" fontId="45" fillId="8" borderId="26" xfId="0" applyFont="1" applyFill="1" applyBorder="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horizontal="right" vertical="center"/>
    </xf>
    <xf numFmtId="0" fontId="48" fillId="0" borderId="0" xfId="0" applyFont="1">
      <alignment vertical="center"/>
    </xf>
    <xf numFmtId="20" fontId="45" fillId="9" borderId="0" xfId="0" applyNumberFormat="1" applyFont="1" applyFill="1" applyBorder="1" applyAlignment="1" applyProtection="1">
      <alignment vertical="center"/>
    </xf>
    <xf numFmtId="20" fontId="45" fillId="9" borderId="0" xfId="0" applyNumberFormat="1" applyFont="1" applyFill="1" applyBorder="1" applyAlignment="1" applyProtection="1">
      <alignment horizontal="center" vertical="center"/>
    </xf>
    <xf numFmtId="182" fontId="45" fillId="9" borderId="0" xfId="0" applyNumberFormat="1" applyFont="1" applyFill="1" applyBorder="1" applyAlignment="1" applyProtection="1">
      <alignment vertical="center"/>
    </xf>
    <xf numFmtId="0" fontId="45" fillId="9" borderId="0" xfId="0" applyFont="1" applyFill="1" applyBorder="1" applyAlignment="1" applyProtection="1">
      <alignment horizontal="left" vertical="center"/>
    </xf>
    <xf numFmtId="0" fontId="45" fillId="0" borderId="0" xfId="0" applyFont="1" applyBorder="1" applyAlignment="1" applyProtection="1">
      <alignment horizontal="center" vertical="center"/>
    </xf>
    <xf numFmtId="0" fontId="48" fillId="0" borderId="0" xfId="0" applyFont="1" applyFill="1" applyAlignment="1" applyProtection="1">
      <alignment vertical="center"/>
    </xf>
    <xf numFmtId="0" fontId="48" fillId="0" borderId="0" xfId="0" applyFont="1" applyFill="1" applyAlignment="1" applyProtection="1">
      <alignment horizontal="left" vertical="center"/>
    </xf>
    <xf numFmtId="0" fontId="45" fillId="0" borderId="0" xfId="0" applyFont="1" applyFill="1" applyAlignment="1" applyProtection="1">
      <alignment horizontal="right" vertical="center"/>
    </xf>
    <xf numFmtId="0" fontId="45" fillId="0" borderId="0" xfId="0" applyFont="1" applyFill="1" applyAlignment="1" applyProtection="1">
      <alignment horizontal="center" vertical="center"/>
    </xf>
    <xf numFmtId="0" fontId="45" fillId="9" borderId="24" xfId="0" applyNumberFormat="1" applyFont="1" applyFill="1" applyBorder="1" applyAlignment="1" applyProtection="1">
      <alignment horizontal="center" vertical="center"/>
    </xf>
    <xf numFmtId="0" fontId="45" fillId="9" borderId="26" xfId="0" applyNumberFormat="1" applyFont="1" applyFill="1" applyBorder="1" applyAlignment="1" applyProtection="1">
      <alignment horizontal="center" vertical="center"/>
    </xf>
    <xf numFmtId="0" fontId="49" fillId="0" borderId="0" xfId="0" applyFont="1" applyFill="1" applyAlignment="1" applyProtection="1">
      <alignment vertical="center"/>
    </xf>
    <xf numFmtId="0" fontId="49" fillId="0" borderId="0" xfId="0" applyFont="1" applyFill="1" applyAlignment="1" applyProtection="1">
      <alignment horizontal="left" vertical="center"/>
    </xf>
    <xf numFmtId="0" fontId="49" fillId="0" borderId="0" xfId="0" applyFont="1" applyFill="1" applyBorder="1" applyAlignment="1" applyProtection="1">
      <alignment vertical="center"/>
    </xf>
    <xf numFmtId="0" fontId="49" fillId="0" borderId="0" xfId="0" applyFont="1" applyFill="1" applyAlignment="1" applyProtection="1">
      <alignment horizontal="right" vertical="center"/>
    </xf>
    <xf numFmtId="0" fontId="49" fillId="0" borderId="0" xfId="0" applyFont="1" applyFill="1" applyAlignment="1">
      <alignment horizontal="right" vertical="center"/>
    </xf>
    <xf numFmtId="0" fontId="49" fillId="0" borderId="0" xfId="0" applyFont="1" applyFill="1" applyAlignment="1">
      <alignment vertical="center"/>
    </xf>
    <xf numFmtId="0" fontId="45" fillId="0" borderId="82" xfId="0" applyFont="1" applyFill="1" applyBorder="1" applyAlignment="1" applyProtection="1">
      <alignment horizontal="center" vertical="center"/>
    </xf>
    <xf numFmtId="0" fontId="45" fillId="0" borderId="67" xfId="0" applyFont="1" applyFill="1" applyBorder="1" applyAlignment="1" applyProtection="1">
      <alignment horizontal="center" vertical="center" wrapText="1"/>
    </xf>
    <xf numFmtId="0" fontId="45" fillId="0" borderId="65" xfId="0" applyFont="1" applyFill="1" applyBorder="1" applyAlignment="1" applyProtection="1">
      <alignment horizontal="center" vertical="center" wrapText="1"/>
    </xf>
    <xf numFmtId="0" fontId="45" fillId="0" borderId="66" xfId="0" applyFont="1" applyFill="1" applyBorder="1" applyAlignment="1" applyProtection="1">
      <alignment horizontal="center" vertical="center" wrapText="1"/>
    </xf>
    <xf numFmtId="0" fontId="45" fillId="0" borderId="68" xfId="0" applyFont="1" applyFill="1" applyBorder="1" applyAlignment="1" applyProtection="1">
      <alignment horizontal="center" vertical="center" wrapText="1"/>
    </xf>
    <xf numFmtId="0" fontId="45" fillId="0" borderId="64" xfId="0" quotePrefix="1" applyFont="1" applyFill="1" applyBorder="1" applyAlignment="1" applyProtection="1">
      <alignment horizontal="center" vertical="center"/>
    </xf>
    <xf numFmtId="0" fontId="45" fillId="0" borderId="67" xfId="0" applyFont="1" applyFill="1" applyBorder="1" applyAlignment="1" applyProtection="1">
      <alignment horizontal="center" vertical="center"/>
    </xf>
    <xf numFmtId="0" fontId="49" fillId="0" borderId="1" xfId="0" applyFont="1" applyFill="1" applyBorder="1" applyAlignment="1" applyProtection="1">
      <alignment horizontal="center" vertical="center" wrapText="1"/>
    </xf>
    <xf numFmtId="0" fontId="49" fillId="0" borderId="75" xfId="0" applyFont="1" applyFill="1" applyBorder="1" applyAlignment="1" applyProtection="1">
      <alignment horizontal="center" vertical="center" wrapText="1"/>
    </xf>
    <xf numFmtId="0" fontId="45" fillId="0" borderId="110" xfId="0" applyFont="1" applyFill="1" applyBorder="1" applyAlignment="1" applyProtection="1">
      <alignment horizontal="center" vertical="center" wrapText="1"/>
    </xf>
    <xf numFmtId="0" fontId="45" fillId="0" borderId="84" xfId="0" applyFont="1" applyFill="1" applyBorder="1" applyAlignment="1" applyProtection="1">
      <alignment horizontal="center" vertical="center"/>
    </xf>
    <xf numFmtId="0" fontId="45" fillId="0" borderId="0" xfId="0" applyFont="1" applyFill="1" applyBorder="1" applyAlignment="1" applyProtection="1">
      <alignment horizontal="center" vertical="center" wrapText="1"/>
    </xf>
    <xf numFmtId="0" fontId="45" fillId="0" borderId="18" xfId="0" applyFont="1" applyFill="1" applyBorder="1" applyAlignment="1" applyProtection="1">
      <alignment horizontal="center" vertical="center" wrapText="1"/>
    </xf>
    <xf numFmtId="0" fontId="45" fillId="0" borderId="17" xfId="0" applyFont="1" applyFill="1" applyBorder="1" applyAlignment="1" applyProtection="1">
      <alignment horizontal="center" vertical="center" wrapText="1"/>
    </xf>
    <xf numFmtId="0" fontId="45" fillId="0" borderId="19" xfId="0" applyFont="1" applyFill="1" applyBorder="1" applyAlignment="1" applyProtection="1">
      <alignment horizontal="center" vertical="center" wrapText="1"/>
    </xf>
    <xf numFmtId="0" fontId="45" fillId="0" borderId="50" xfId="0" applyFont="1" applyFill="1" applyBorder="1" applyAlignment="1" applyProtection="1">
      <alignment horizontal="center" vertical="center"/>
    </xf>
    <xf numFmtId="0" fontId="45" fillId="0" borderId="25" xfId="0" applyFont="1" applyFill="1" applyBorder="1" applyAlignment="1" applyProtection="1">
      <alignment horizontal="center" vertical="center"/>
    </xf>
    <xf numFmtId="0" fontId="45" fillId="0" borderId="51" xfId="0" applyFont="1" applyFill="1" applyBorder="1" applyAlignment="1" applyProtection="1">
      <alignment horizontal="center" vertical="center"/>
    </xf>
    <xf numFmtId="0" fontId="49" fillId="0" borderId="5" xfId="0" applyFont="1" applyFill="1" applyBorder="1" applyAlignment="1" applyProtection="1">
      <alignment horizontal="center" vertical="center" wrapText="1"/>
    </xf>
    <xf numFmtId="0" fontId="49" fillId="0" borderId="27" xfId="0" applyFont="1" applyFill="1" applyBorder="1" applyAlignment="1" applyProtection="1">
      <alignment horizontal="center" vertical="center" wrapText="1"/>
    </xf>
    <xf numFmtId="0" fontId="48" fillId="0" borderId="5" xfId="0" applyFont="1" applyFill="1" applyBorder="1" applyAlignment="1" applyProtection="1">
      <alignment horizontal="center" vertical="center"/>
    </xf>
    <xf numFmtId="0" fontId="48" fillId="0" borderId="6" xfId="0" applyFont="1" applyFill="1" applyBorder="1" applyAlignment="1" applyProtection="1">
      <alignment horizontal="center" vertical="center"/>
    </xf>
    <xf numFmtId="0" fontId="48" fillId="0" borderId="27" xfId="0" applyFont="1" applyFill="1" applyBorder="1" applyAlignment="1" applyProtection="1">
      <alignment horizontal="center" vertical="center"/>
    </xf>
    <xf numFmtId="0" fontId="45" fillId="0" borderId="27" xfId="0" applyFont="1" applyFill="1" applyBorder="1" applyAlignment="1" applyProtection="1">
      <alignment horizontal="center" vertical="center"/>
    </xf>
    <xf numFmtId="0" fontId="49" fillId="0" borderId="78" xfId="0" applyFont="1" applyFill="1" applyBorder="1" applyAlignment="1" applyProtection="1">
      <alignment horizontal="center" vertical="center" wrapText="1"/>
    </xf>
    <xf numFmtId="0" fontId="49" fillId="0" borderId="80" xfId="0" applyFont="1" applyFill="1" applyBorder="1" applyAlignment="1" applyProtection="1">
      <alignment horizontal="center" vertical="center" wrapText="1"/>
    </xf>
    <xf numFmtId="0" fontId="45" fillId="0" borderId="82" xfId="0" applyFont="1" applyFill="1" applyBorder="1" applyAlignment="1" applyProtection="1">
      <alignment horizontal="center" vertical="center" wrapText="1"/>
    </xf>
    <xf numFmtId="0" fontId="45" fillId="0" borderId="83" xfId="0" applyFont="1" applyFill="1" applyBorder="1" applyAlignment="1" applyProtection="1">
      <alignment horizontal="center" vertical="center"/>
    </xf>
    <xf numFmtId="0" fontId="45" fillId="0" borderId="31" xfId="0" applyFont="1" applyFill="1" applyBorder="1" applyAlignment="1" applyProtection="1">
      <alignment horizontal="center" vertical="center" wrapText="1"/>
    </xf>
    <xf numFmtId="0" fontId="45" fillId="0" borderId="32" xfId="0" applyFont="1" applyFill="1" applyBorder="1" applyAlignment="1" applyProtection="1">
      <alignment horizontal="center" vertical="center" wrapText="1"/>
    </xf>
    <xf numFmtId="0" fontId="45" fillId="0" borderId="30" xfId="0" applyFont="1" applyFill="1" applyBorder="1" applyAlignment="1" applyProtection="1">
      <alignment horizontal="center" vertical="center" wrapText="1"/>
    </xf>
    <xf numFmtId="0" fontId="45" fillId="0" borderId="74" xfId="0" applyFont="1" applyFill="1" applyBorder="1" applyAlignment="1" applyProtection="1">
      <alignment horizontal="center" vertical="center" wrapText="1"/>
    </xf>
    <xf numFmtId="0" fontId="48" fillId="0" borderId="28" xfId="0" applyNumberFormat="1" applyFont="1" applyFill="1" applyBorder="1" applyAlignment="1" applyProtection="1">
      <alignment horizontal="center" vertical="center" wrapText="1"/>
    </xf>
    <xf numFmtId="0" fontId="48" fillId="0" borderId="29" xfId="0" applyNumberFormat="1" applyFont="1" applyFill="1" applyBorder="1" applyAlignment="1" applyProtection="1">
      <alignment horizontal="center" vertical="center" wrapText="1"/>
    </xf>
    <xf numFmtId="0" fontId="48" fillId="0" borderId="33" xfId="0" applyNumberFormat="1" applyFont="1" applyFill="1" applyBorder="1" applyAlignment="1" applyProtection="1">
      <alignment horizontal="center" vertical="center" wrapText="1"/>
    </xf>
    <xf numFmtId="0" fontId="45" fillId="0" borderId="29" xfId="0" applyNumberFormat="1" applyFont="1" applyFill="1" applyBorder="1" applyAlignment="1" applyProtection="1">
      <alignment horizontal="center" vertical="center" wrapText="1"/>
    </xf>
    <xf numFmtId="0" fontId="49" fillId="0" borderId="28" xfId="0" applyFont="1" applyFill="1" applyBorder="1" applyAlignment="1" applyProtection="1">
      <alignment horizontal="center" vertical="center" wrapText="1"/>
    </xf>
    <xf numFmtId="0" fontId="49" fillId="0" borderId="33" xfId="0" applyFont="1" applyFill="1" applyBorder="1" applyAlignment="1" applyProtection="1">
      <alignment horizontal="center" vertical="center" wrapText="1"/>
    </xf>
    <xf numFmtId="0" fontId="45" fillId="0" borderId="104" xfId="0" applyFont="1" applyFill="1" applyBorder="1" applyAlignment="1" applyProtection="1">
      <alignment vertical="center"/>
    </xf>
    <xf numFmtId="0" fontId="49" fillId="7" borderId="47" xfId="0" applyFont="1" applyFill="1" applyBorder="1" applyAlignment="1" applyProtection="1">
      <alignment horizontal="center" vertical="center" wrapText="1"/>
      <protection locked="0"/>
    </xf>
    <xf numFmtId="0" fontId="49" fillId="7" borderId="49" xfId="0" applyFont="1" applyFill="1" applyBorder="1" applyAlignment="1" applyProtection="1">
      <alignment horizontal="center" vertical="center" wrapText="1"/>
      <protection locked="0"/>
    </xf>
    <xf numFmtId="0" fontId="45" fillId="7" borderId="99" xfId="0" applyFont="1" applyFill="1" applyBorder="1" applyAlignment="1" applyProtection="1">
      <alignment horizontal="center" vertical="center" wrapText="1"/>
      <protection locked="0"/>
    </xf>
    <xf numFmtId="0" fontId="45" fillId="7" borderId="49" xfId="0" applyFont="1" applyFill="1" applyBorder="1" applyAlignment="1" applyProtection="1">
      <alignment horizontal="center" vertical="center" wrapText="1"/>
      <protection locked="0"/>
    </xf>
    <xf numFmtId="0" fontId="45" fillId="7" borderId="99" xfId="0" applyFont="1" applyFill="1" applyBorder="1" applyAlignment="1" applyProtection="1">
      <alignment horizontal="center" vertical="center" shrinkToFit="1"/>
      <protection locked="0"/>
    </xf>
    <xf numFmtId="0" fontId="45" fillId="7" borderId="48" xfId="0" applyFont="1" applyFill="1" applyBorder="1" applyAlignment="1" applyProtection="1">
      <alignment horizontal="center" vertical="center" shrinkToFit="1"/>
      <protection locked="0"/>
    </xf>
    <xf numFmtId="0" fontId="45" fillId="7" borderId="49" xfId="0" applyFont="1" applyFill="1" applyBorder="1" applyAlignment="1" applyProtection="1">
      <alignment horizontal="center" vertical="center" shrinkToFit="1"/>
      <protection locked="0"/>
    </xf>
    <xf numFmtId="0" fontId="45" fillId="8" borderId="99" xfId="0" applyFont="1" applyFill="1" applyBorder="1" applyAlignment="1" applyProtection="1">
      <alignment horizontal="center" vertical="center" wrapText="1"/>
      <protection locked="0"/>
    </xf>
    <xf numFmtId="0" fontId="45" fillId="8" borderId="48" xfId="0" applyFont="1" applyFill="1" applyBorder="1" applyAlignment="1" applyProtection="1">
      <alignment horizontal="center" vertical="center" wrapText="1"/>
      <protection locked="0"/>
    </xf>
    <xf numFmtId="0" fontId="45" fillId="8" borderId="102" xfId="0" applyFont="1" applyFill="1" applyBorder="1" applyAlignment="1" applyProtection="1">
      <alignment horizontal="center" vertical="center" wrapText="1"/>
      <protection locked="0"/>
    </xf>
    <xf numFmtId="183" fontId="45" fillId="8" borderId="111" xfId="0" applyNumberFormat="1" applyFont="1" applyFill="1" applyBorder="1" applyAlignment="1" applyProtection="1">
      <alignment horizontal="center" vertical="center" shrinkToFit="1"/>
      <protection locked="0"/>
    </xf>
    <xf numFmtId="183" fontId="45" fillId="8" borderId="112" xfId="0" applyNumberFormat="1" applyFont="1" applyFill="1" applyBorder="1" applyAlignment="1" applyProtection="1">
      <alignment horizontal="center" vertical="center" shrinkToFit="1"/>
      <protection locked="0"/>
    </xf>
    <xf numFmtId="183" fontId="45" fillId="8" borderId="113" xfId="0" applyNumberFormat="1" applyFont="1" applyFill="1" applyBorder="1" applyAlignment="1" applyProtection="1">
      <alignment horizontal="center" vertical="center" shrinkToFit="1"/>
      <protection locked="0"/>
    </xf>
    <xf numFmtId="183" fontId="46" fillId="9" borderId="47" xfId="0" applyNumberFormat="1" applyFont="1" applyFill="1" applyBorder="1" applyAlignment="1" applyProtection="1">
      <alignment horizontal="center" vertical="center" wrapText="1"/>
    </xf>
    <xf numFmtId="183" fontId="46" fillId="9" borderId="102" xfId="0" applyNumberFormat="1" applyFont="1" applyFill="1" applyBorder="1" applyAlignment="1" applyProtection="1">
      <alignment horizontal="center" vertical="center" wrapText="1"/>
    </xf>
    <xf numFmtId="183" fontId="46" fillId="9" borderId="47" xfId="2" applyNumberFormat="1" applyFont="1" applyFill="1" applyBorder="1" applyAlignment="1" applyProtection="1">
      <alignment horizontal="center" vertical="center" wrapText="1"/>
    </xf>
    <xf numFmtId="183" fontId="46" fillId="9" borderId="102" xfId="2" applyNumberFormat="1" applyFont="1" applyFill="1" applyBorder="1" applyAlignment="1" applyProtection="1">
      <alignment horizontal="center" vertical="center" wrapText="1"/>
    </xf>
    <xf numFmtId="0" fontId="45" fillId="8" borderId="47" xfId="0" applyFont="1" applyFill="1" applyBorder="1" applyAlignment="1" applyProtection="1">
      <alignment horizontal="left" vertical="center" wrapText="1"/>
      <protection locked="0"/>
    </xf>
    <xf numFmtId="0" fontId="45" fillId="8" borderId="48" xfId="0" applyFont="1" applyFill="1" applyBorder="1" applyAlignment="1" applyProtection="1">
      <alignment horizontal="left" vertical="center" wrapText="1"/>
      <protection locked="0"/>
    </xf>
    <xf numFmtId="0" fontId="45" fillId="8" borderId="102" xfId="0" applyFont="1" applyFill="1" applyBorder="1" applyAlignment="1" applyProtection="1">
      <alignment horizontal="left" vertical="center" wrapText="1"/>
      <protection locked="0"/>
    </xf>
    <xf numFmtId="0" fontId="45" fillId="0" borderId="114" xfId="0" applyFont="1" applyFill="1" applyBorder="1" applyAlignment="1" applyProtection="1">
      <alignment vertical="center"/>
    </xf>
    <xf numFmtId="0" fontId="49" fillId="7" borderId="50" xfId="0" applyFont="1" applyFill="1" applyBorder="1" applyAlignment="1" applyProtection="1">
      <alignment horizontal="center" vertical="center" wrapText="1"/>
      <protection locked="0"/>
    </xf>
    <xf numFmtId="0" fontId="49" fillId="7" borderId="26" xfId="0" applyFont="1" applyFill="1" applyBorder="1" applyAlignment="1" applyProtection="1">
      <alignment horizontal="center" vertical="center" wrapText="1"/>
      <protection locked="0"/>
    </xf>
    <xf numFmtId="0" fontId="45" fillId="7" borderId="24" xfId="0" applyFont="1" applyFill="1" applyBorder="1" applyAlignment="1" applyProtection="1">
      <alignment horizontal="center" vertical="center" wrapText="1"/>
      <protection locked="0"/>
    </xf>
    <xf numFmtId="0" fontId="45" fillId="7" borderId="26" xfId="0" applyFont="1" applyFill="1" applyBorder="1" applyAlignment="1" applyProtection="1">
      <alignment horizontal="center" vertical="center" wrapText="1"/>
      <protection locked="0"/>
    </xf>
    <xf numFmtId="0" fontId="45" fillId="7" borderId="24" xfId="0" applyFont="1" applyFill="1" applyBorder="1" applyAlignment="1" applyProtection="1">
      <alignment horizontal="center" vertical="center" shrinkToFit="1"/>
      <protection locked="0"/>
    </xf>
    <xf numFmtId="0" fontId="45" fillId="7" borderId="25" xfId="0" applyFont="1" applyFill="1" applyBorder="1" applyAlignment="1" applyProtection="1">
      <alignment horizontal="center" vertical="center" shrinkToFit="1"/>
      <protection locked="0"/>
    </xf>
    <xf numFmtId="0" fontId="45" fillId="7" borderId="26" xfId="0" applyFont="1" applyFill="1" applyBorder="1" applyAlignment="1" applyProtection="1">
      <alignment horizontal="center" vertical="center" shrinkToFit="1"/>
      <protection locked="0"/>
    </xf>
    <xf numFmtId="0" fontId="45" fillId="8" borderId="24" xfId="0" applyFont="1" applyFill="1" applyBorder="1" applyAlignment="1" applyProtection="1">
      <alignment horizontal="center" vertical="center" wrapText="1"/>
      <protection locked="0"/>
    </xf>
    <xf numFmtId="0" fontId="45" fillId="8" borderId="25" xfId="0" applyFont="1" applyFill="1" applyBorder="1" applyAlignment="1" applyProtection="1">
      <alignment horizontal="center" vertical="center" wrapText="1"/>
      <protection locked="0"/>
    </xf>
    <xf numFmtId="0" fontId="45" fillId="8" borderId="51" xfId="0" applyFont="1" applyFill="1" applyBorder="1" applyAlignment="1" applyProtection="1">
      <alignment horizontal="center" vertical="center" wrapText="1"/>
      <protection locked="0"/>
    </xf>
    <xf numFmtId="183" fontId="45" fillId="8" borderId="115" xfId="0" applyNumberFormat="1" applyFont="1" applyFill="1" applyBorder="1" applyAlignment="1" applyProtection="1">
      <alignment horizontal="center" vertical="center" shrinkToFit="1"/>
      <protection locked="0"/>
    </xf>
    <xf numFmtId="183" fontId="45" fillId="8" borderId="116" xfId="0" applyNumberFormat="1" applyFont="1" applyFill="1" applyBorder="1" applyAlignment="1" applyProtection="1">
      <alignment horizontal="center" vertical="center" shrinkToFit="1"/>
      <protection locked="0"/>
    </xf>
    <xf numFmtId="183" fontId="45" fillId="8" borderId="117" xfId="0" applyNumberFormat="1" applyFont="1" applyFill="1" applyBorder="1" applyAlignment="1" applyProtection="1">
      <alignment horizontal="center" vertical="center" shrinkToFit="1"/>
      <protection locked="0"/>
    </xf>
    <xf numFmtId="183" fontId="46" fillId="9" borderId="50" xfId="0" applyNumberFormat="1" applyFont="1" applyFill="1" applyBorder="1" applyAlignment="1" applyProtection="1">
      <alignment horizontal="center" vertical="center" wrapText="1"/>
    </xf>
    <xf numFmtId="183" fontId="46" fillId="9" borderId="51" xfId="0" applyNumberFormat="1" applyFont="1" applyFill="1" applyBorder="1" applyAlignment="1" applyProtection="1">
      <alignment horizontal="center" vertical="center" wrapText="1"/>
    </xf>
    <xf numFmtId="183" fontId="46" fillId="9" borderId="50" xfId="2" applyNumberFormat="1" applyFont="1" applyFill="1" applyBorder="1" applyAlignment="1" applyProtection="1">
      <alignment horizontal="center" vertical="center" wrapText="1"/>
    </xf>
    <xf numFmtId="183" fontId="46" fillId="9" borderId="51" xfId="2" applyNumberFormat="1" applyFont="1" applyFill="1" applyBorder="1" applyAlignment="1" applyProtection="1">
      <alignment horizontal="center" vertical="center" wrapText="1"/>
    </xf>
    <xf numFmtId="0" fontId="45" fillId="8" borderId="50" xfId="0" applyFont="1" applyFill="1" applyBorder="1" applyAlignment="1" applyProtection="1">
      <alignment horizontal="left" vertical="center" wrapText="1"/>
      <protection locked="0"/>
    </xf>
    <xf numFmtId="0" fontId="45" fillId="8" borderId="25" xfId="0" applyFont="1" applyFill="1" applyBorder="1" applyAlignment="1" applyProtection="1">
      <alignment horizontal="left" vertical="center" wrapText="1"/>
      <protection locked="0"/>
    </xf>
    <xf numFmtId="0" fontId="45" fillId="8" borderId="51" xfId="0" applyFont="1" applyFill="1" applyBorder="1" applyAlignment="1" applyProtection="1">
      <alignment horizontal="left" vertical="center" wrapText="1"/>
      <protection locked="0"/>
    </xf>
    <xf numFmtId="0" fontId="45" fillId="0" borderId="105" xfId="0" applyFont="1" applyFill="1" applyBorder="1" applyAlignment="1" applyProtection="1">
      <alignment vertical="center"/>
    </xf>
    <xf numFmtId="0" fontId="49" fillId="7" borderId="81" xfId="0" applyFont="1" applyFill="1" applyBorder="1" applyAlignment="1" applyProtection="1">
      <alignment horizontal="center" vertical="center" wrapText="1"/>
      <protection locked="0"/>
    </xf>
    <xf numFmtId="0" fontId="49" fillId="7" borderId="56" xfId="0" applyFont="1" applyFill="1" applyBorder="1" applyAlignment="1" applyProtection="1">
      <alignment horizontal="center" vertical="center" wrapText="1"/>
      <protection locked="0"/>
    </xf>
    <xf numFmtId="0" fontId="45" fillId="7" borderId="54" xfId="0" applyFont="1" applyFill="1" applyBorder="1" applyAlignment="1" applyProtection="1">
      <alignment horizontal="center" vertical="center" wrapText="1"/>
      <protection locked="0"/>
    </xf>
    <xf numFmtId="0" fontId="45" fillId="7" borderId="56" xfId="0" applyFont="1" applyFill="1" applyBorder="1" applyAlignment="1" applyProtection="1">
      <alignment horizontal="center" vertical="center" wrapText="1"/>
      <protection locked="0"/>
    </xf>
    <xf numFmtId="0" fontId="45" fillId="7" borderId="54" xfId="0" applyFont="1" applyFill="1" applyBorder="1" applyAlignment="1" applyProtection="1">
      <alignment horizontal="center" vertical="center" shrinkToFit="1"/>
      <protection locked="0"/>
    </xf>
    <xf numFmtId="0" fontId="45" fillId="7" borderId="55" xfId="0" applyFont="1" applyFill="1" applyBorder="1" applyAlignment="1" applyProtection="1">
      <alignment horizontal="center" vertical="center" shrinkToFit="1"/>
      <protection locked="0"/>
    </xf>
    <xf numFmtId="0" fontId="45" fillId="7" borderId="56" xfId="0" applyFont="1" applyFill="1" applyBorder="1" applyAlignment="1" applyProtection="1">
      <alignment horizontal="center" vertical="center" shrinkToFit="1"/>
      <protection locked="0"/>
    </xf>
    <xf numFmtId="0" fontId="45" fillId="8" borderId="54" xfId="0" applyFont="1" applyFill="1" applyBorder="1" applyAlignment="1" applyProtection="1">
      <alignment horizontal="center" vertical="center" wrapText="1"/>
      <protection locked="0"/>
    </xf>
    <xf numFmtId="0" fontId="45" fillId="8" borderId="55" xfId="0" applyFont="1" applyFill="1" applyBorder="1" applyAlignment="1" applyProtection="1">
      <alignment horizontal="center" vertical="center" wrapText="1"/>
      <protection locked="0"/>
    </xf>
    <xf numFmtId="0" fontId="45" fillId="8" borderId="57" xfId="0" applyFont="1" applyFill="1" applyBorder="1" applyAlignment="1" applyProtection="1">
      <alignment horizontal="center" vertical="center" wrapText="1"/>
      <protection locked="0"/>
    </xf>
    <xf numFmtId="183" fontId="45" fillId="8" borderId="28" xfId="0" applyNumberFormat="1" applyFont="1" applyFill="1" applyBorder="1" applyAlignment="1" applyProtection="1">
      <alignment horizontal="center" vertical="center" shrinkToFit="1"/>
      <protection locked="0"/>
    </xf>
    <xf numFmtId="183" fontId="45" fillId="8" borderId="29" xfId="0" applyNumberFormat="1" applyFont="1" applyFill="1" applyBorder="1" applyAlignment="1" applyProtection="1">
      <alignment horizontal="center" vertical="center" shrinkToFit="1"/>
      <protection locked="0"/>
    </xf>
    <xf numFmtId="183" fontId="45" fillId="8" borderId="33" xfId="0" applyNumberFormat="1" applyFont="1" applyFill="1" applyBorder="1" applyAlignment="1" applyProtection="1">
      <alignment horizontal="center" vertical="center" shrinkToFit="1"/>
      <protection locked="0"/>
    </xf>
    <xf numFmtId="183" fontId="46" fillId="9" borderId="81" xfId="0" applyNumberFormat="1" applyFont="1" applyFill="1" applyBorder="1" applyAlignment="1" applyProtection="1">
      <alignment horizontal="center" vertical="center" wrapText="1"/>
    </xf>
    <xf numFmtId="183" fontId="46" fillId="9" borderId="57" xfId="0" applyNumberFormat="1" applyFont="1" applyFill="1" applyBorder="1" applyAlignment="1" applyProtection="1">
      <alignment horizontal="center" vertical="center" wrapText="1"/>
    </xf>
    <xf numFmtId="183" fontId="46" fillId="9" borderId="81" xfId="2" applyNumberFormat="1" applyFont="1" applyFill="1" applyBorder="1" applyAlignment="1" applyProtection="1">
      <alignment horizontal="center" vertical="center" wrapText="1"/>
    </xf>
    <xf numFmtId="183" fontId="46" fillId="9" borderId="57" xfId="2" applyNumberFormat="1" applyFont="1" applyFill="1" applyBorder="1" applyAlignment="1" applyProtection="1">
      <alignment horizontal="center" vertical="center" wrapText="1"/>
    </xf>
    <xf numFmtId="0" fontId="45" fillId="8" borderId="81" xfId="0" applyFont="1" applyFill="1" applyBorder="1" applyAlignment="1" applyProtection="1">
      <alignment horizontal="left" vertical="center" wrapText="1"/>
      <protection locked="0"/>
    </xf>
    <xf numFmtId="0" fontId="45" fillId="8" borderId="55" xfId="0" applyFont="1" applyFill="1" applyBorder="1" applyAlignment="1" applyProtection="1">
      <alignment horizontal="left" vertical="center" wrapText="1"/>
      <protection locked="0"/>
    </xf>
    <xf numFmtId="0" fontId="45" fillId="8" borderId="57" xfId="0" applyFont="1" applyFill="1" applyBorder="1" applyAlignment="1" applyProtection="1">
      <alignment horizontal="left" vertical="center" wrapText="1"/>
      <protection locked="0"/>
    </xf>
    <xf numFmtId="0" fontId="51" fillId="0" borderId="0" xfId="0" applyFont="1" applyFill="1" applyAlignment="1" applyProtection="1">
      <alignment vertical="center"/>
    </xf>
    <xf numFmtId="0" fontId="49" fillId="0" borderId="0" xfId="0" applyFont="1" applyFill="1" applyBorder="1" applyAlignment="1" applyProtection="1">
      <alignment vertical="center" shrinkToFit="1"/>
    </xf>
    <xf numFmtId="0" fontId="50" fillId="0" borderId="0" xfId="0" applyFont="1" applyFill="1" applyBorder="1" applyAlignment="1" applyProtection="1">
      <alignment vertical="center" shrinkToFit="1"/>
    </xf>
    <xf numFmtId="0" fontId="49" fillId="0" borderId="0" xfId="0" applyFont="1" applyFill="1" applyBorder="1" applyAlignment="1" applyProtection="1">
      <alignment horizontal="left" vertical="center"/>
    </xf>
    <xf numFmtId="0" fontId="48" fillId="0" borderId="0" xfId="0" applyFont="1" applyFill="1" applyBorder="1" applyAlignment="1" applyProtection="1">
      <alignment vertical="center"/>
    </xf>
    <xf numFmtId="0" fontId="48" fillId="0" borderId="0" xfId="0" applyFont="1" applyFill="1" applyBorder="1" applyAlignment="1" applyProtection="1">
      <alignment horizontal="left" vertical="center"/>
    </xf>
    <xf numFmtId="0" fontId="48" fillId="9" borderId="0" xfId="0" applyFont="1" applyFill="1" applyBorder="1" applyAlignment="1" applyProtection="1">
      <alignment vertical="center"/>
    </xf>
    <xf numFmtId="0" fontId="48" fillId="0" borderId="0" xfId="0" applyFont="1" applyFill="1" applyBorder="1" applyAlignment="1" applyProtection="1">
      <alignment horizontal="center" vertical="center"/>
    </xf>
    <xf numFmtId="0" fontId="49" fillId="0" borderId="0" xfId="0" applyFont="1" applyFill="1" applyBorder="1" applyAlignment="1" applyProtection="1">
      <alignment horizontal="center" vertical="center" wrapText="1"/>
    </xf>
    <xf numFmtId="0" fontId="48" fillId="0" borderId="0" xfId="0" applyFont="1" applyFill="1" applyBorder="1" applyAlignment="1" applyProtection="1">
      <alignment horizontal="centerContinuous" vertical="center"/>
    </xf>
    <xf numFmtId="0" fontId="48" fillId="0" borderId="24" xfId="0" applyFont="1" applyFill="1" applyBorder="1" applyAlignment="1" applyProtection="1">
      <alignment horizontal="center" vertical="center"/>
    </xf>
    <xf numFmtId="0" fontId="48" fillId="0" borderId="26" xfId="0" applyFont="1" applyFill="1" applyBorder="1" applyAlignment="1" applyProtection="1">
      <alignment horizontal="center" vertical="center"/>
    </xf>
    <xf numFmtId="0" fontId="48" fillId="0" borderId="25" xfId="0" applyFont="1" applyFill="1" applyBorder="1" applyAlignment="1" applyProtection="1">
      <alignment horizontal="center" vertical="center"/>
    </xf>
    <xf numFmtId="0" fontId="48" fillId="0" borderId="21" xfId="0" applyFont="1" applyFill="1" applyBorder="1" applyAlignment="1" applyProtection="1">
      <alignment horizontal="center" vertical="center"/>
    </xf>
    <xf numFmtId="178" fontId="48" fillId="9" borderId="0" xfId="0" applyNumberFormat="1" applyFont="1" applyFill="1" applyBorder="1" applyAlignment="1" applyProtection="1">
      <alignment horizontal="center" vertical="center"/>
    </xf>
    <xf numFmtId="184" fontId="48" fillId="0" borderId="24" xfId="0" applyNumberFormat="1" applyFont="1" applyFill="1" applyBorder="1" applyAlignment="1" applyProtection="1">
      <alignment horizontal="right" vertical="center"/>
    </xf>
    <xf numFmtId="184" fontId="48" fillId="0" borderId="26" xfId="0" applyNumberFormat="1" applyFont="1" applyFill="1" applyBorder="1" applyAlignment="1" applyProtection="1">
      <alignment horizontal="right" vertical="center"/>
    </xf>
    <xf numFmtId="184" fontId="48" fillId="0" borderId="24" xfId="2" applyNumberFormat="1" applyFont="1" applyFill="1" applyBorder="1" applyAlignment="1" applyProtection="1">
      <alignment horizontal="right" vertical="center"/>
    </xf>
    <xf numFmtId="184" fontId="48" fillId="0" borderId="26" xfId="2" applyNumberFormat="1" applyFont="1" applyFill="1" applyBorder="1" applyAlignment="1" applyProtection="1">
      <alignment horizontal="right" vertical="center"/>
    </xf>
    <xf numFmtId="184" fontId="48" fillId="0" borderId="0" xfId="0" applyNumberFormat="1" applyFont="1" applyFill="1" applyBorder="1" applyAlignment="1" applyProtection="1">
      <alignment vertical="center"/>
    </xf>
    <xf numFmtId="184" fontId="48" fillId="8" borderId="24" xfId="0" applyNumberFormat="1" applyFont="1" applyFill="1" applyBorder="1" applyAlignment="1" applyProtection="1">
      <alignment horizontal="right" vertical="center"/>
      <protection locked="0"/>
    </xf>
    <xf numFmtId="184" fontId="48" fillId="8" borderId="26" xfId="0" applyNumberFormat="1" applyFont="1" applyFill="1" applyBorder="1" applyAlignment="1" applyProtection="1">
      <alignment horizontal="right" vertical="center"/>
      <protection locked="0"/>
    </xf>
    <xf numFmtId="184" fontId="48" fillId="0" borderId="0" xfId="0" applyNumberFormat="1" applyFont="1" applyFill="1" applyAlignment="1" applyProtection="1">
      <alignment vertical="center"/>
    </xf>
    <xf numFmtId="0" fontId="48" fillId="9" borderId="0" xfId="0" applyFont="1" applyFill="1" applyBorder="1" applyAlignment="1" applyProtection="1">
      <alignment horizontal="center" vertical="center"/>
    </xf>
    <xf numFmtId="184" fontId="48" fillId="8" borderId="24" xfId="2" applyNumberFormat="1" applyFont="1" applyFill="1" applyBorder="1" applyAlignment="1" applyProtection="1">
      <alignment horizontal="right" vertical="center"/>
      <protection locked="0"/>
    </xf>
    <xf numFmtId="184" fontId="48" fillId="8" borderId="26" xfId="2" applyNumberFormat="1" applyFont="1" applyFill="1" applyBorder="1" applyAlignment="1" applyProtection="1">
      <alignment horizontal="right" vertical="center"/>
      <protection locked="0"/>
    </xf>
    <xf numFmtId="185" fontId="48" fillId="9" borderId="0" xfId="2" applyNumberFormat="1" applyFont="1" applyFill="1" applyBorder="1" applyAlignment="1" applyProtection="1">
      <alignment horizontal="right" vertical="center"/>
    </xf>
    <xf numFmtId="0" fontId="48" fillId="9" borderId="0" xfId="0" applyFont="1" applyFill="1" applyBorder="1" applyAlignment="1" applyProtection="1">
      <alignment horizontal="center" vertical="center"/>
    </xf>
    <xf numFmtId="0" fontId="48" fillId="9" borderId="0" xfId="0" applyFont="1" applyFill="1" applyBorder="1" applyAlignment="1" applyProtection="1">
      <alignment horizontal="right" vertical="center"/>
    </xf>
    <xf numFmtId="185" fontId="48" fillId="9" borderId="0" xfId="2" applyNumberFormat="1" applyFont="1" applyFill="1" applyBorder="1" applyAlignment="1" applyProtection="1">
      <alignment vertical="center"/>
    </xf>
    <xf numFmtId="182" fontId="48" fillId="9" borderId="0" xfId="0" applyNumberFormat="1" applyFont="1" applyFill="1" applyBorder="1" applyAlignment="1" applyProtection="1">
      <alignment vertical="center"/>
    </xf>
    <xf numFmtId="0" fontId="48" fillId="0" borderId="0" xfId="0" applyFont="1" applyFill="1" applyBorder="1" applyAlignment="1" applyProtection="1">
      <alignment horizontal="right" vertical="center"/>
    </xf>
    <xf numFmtId="0" fontId="48" fillId="8" borderId="24" xfId="0" applyFont="1" applyFill="1" applyBorder="1" applyAlignment="1" applyProtection="1">
      <alignment horizontal="center" vertical="center"/>
      <protection locked="0"/>
    </xf>
    <xf numFmtId="0" fontId="48" fillId="8" borderId="26" xfId="0" applyFont="1" applyFill="1" applyBorder="1" applyAlignment="1" applyProtection="1">
      <alignment horizontal="center" vertical="center"/>
      <protection locked="0"/>
    </xf>
    <xf numFmtId="0" fontId="52" fillId="0" borderId="0" xfId="0" applyFont="1" applyFill="1" applyBorder="1" applyAlignment="1" applyProtection="1">
      <alignment vertical="center"/>
    </xf>
    <xf numFmtId="0" fontId="48" fillId="9" borderId="0" xfId="0" applyFont="1" applyFill="1" applyBorder="1" applyAlignment="1" applyProtection="1">
      <alignment horizontal="left" vertical="center"/>
    </xf>
    <xf numFmtId="184" fontId="48" fillId="0" borderId="24" xfId="0" applyNumberFormat="1" applyFont="1" applyFill="1" applyBorder="1" applyAlignment="1" applyProtection="1">
      <alignment horizontal="center" vertical="center"/>
    </xf>
    <xf numFmtId="184" fontId="48" fillId="0" borderId="25" xfId="0" applyNumberFormat="1" applyFont="1" applyFill="1" applyBorder="1" applyAlignment="1" applyProtection="1">
      <alignment horizontal="center" vertical="center"/>
    </xf>
    <xf numFmtId="184" fontId="48" fillId="0" borderId="26" xfId="0" applyNumberFormat="1" applyFont="1" applyFill="1" applyBorder="1" applyAlignment="1" applyProtection="1">
      <alignment horizontal="center" vertical="center"/>
    </xf>
    <xf numFmtId="0" fontId="48" fillId="0" borderId="0" xfId="0" applyFont="1" applyFill="1" applyBorder="1" applyAlignment="1" applyProtection="1">
      <alignment horizontal="center" vertical="center"/>
    </xf>
    <xf numFmtId="182" fontId="48" fillId="0" borderId="24" xfId="0" applyNumberFormat="1" applyFont="1" applyFill="1" applyBorder="1" applyAlignment="1" applyProtection="1">
      <alignment horizontal="center" vertical="center"/>
    </xf>
    <xf numFmtId="182" fontId="48" fillId="0" borderId="25" xfId="0" applyNumberFormat="1" applyFont="1" applyFill="1" applyBorder="1" applyAlignment="1" applyProtection="1">
      <alignment horizontal="center" vertical="center"/>
    </xf>
    <xf numFmtId="182" fontId="48" fillId="0" borderId="26" xfId="0" applyNumberFormat="1" applyFont="1" applyFill="1" applyBorder="1" applyAlignment="1" applyProtection="1">
      <alignment horizontal="center" vertical="center"/>
    </xf>
    <xf numFmtId="185" fontId="48" fillId="9" borderId="0" xfId="0" applyNumberFormat="1" applyFont="1" applyFill="1" applyBorder="1" applyAlignment="1" applyProtection="1">
      <alignment horizontal="center" vertical="center"/>
    </xf>
    <xf numFmtId="0" fontId="48" fillId="0" borderId="0" xfId="0" applyFont="1" applyFill="1" applyBorder="1" applyAlignment="1" applyProtection="1">
      <alignment vertical="center" wrapText="1"/>
    </xf>
    <xf numFmtId="0" fontId="48" fillId="0" borderId="0" xfId="0" applyFont="1" applyFill="1" applyBorder="1" applyAlignment="1" applyProtection="1">
      <alignment horizontal="justify" vertical="center" wrapText="1"/>
    </xf>
    <xf numFmtId="186" fontId="48" fillId="9" borderId="24" xfId="0" applyNumberFormat="1" applyFont="1" applyFill="1" applyBorder="1" applyAlignment="1" applyProtection="1">
      <alignment horizontal="center" vertical="center"/>
    </xf>
    <xf numFmtId="186" fontId="48" fillId="9" borderId="25" xfId="0" applyNumberFormat="1" applyFont="1" applyFill="1" applyBorder="1" applyAlignment="1" applyProtection="1">
      <alignment horizontal="center" vertical="center"/>
    </xf>
    <xf numFmtId="186" fontId="48" fillId="9" borderId="26" xfId="0" applyNumberFormat="1" applyFont="1" applyFill="1" applyBorder="1" applyAlignment="1" applyProtection="1">
      <alignment horizontal="center" vertical="center"/>
    </xf>
    <xf numFmtId="0" fontId="49" fillId="0" borderId="0" xfId="0" applyFont="1" applyFill="1" applyBorder="1" applyAlignment="1">
      <alignment horizontal="left" vertical="center"/>
    </xf>
    <xf numFmtId="0" fontId="49" fillId="0" borderId="0" xfId="0" applyFont="1" applyFill="1" applyBorder="1" applyAlignment="1">
      <alignment vertical="center"/>
    </xf>
    <xf numFmtId="0" fontId="49" fillId="0" borderId="0" xfId="0" applyFont="1" applyFill="1" applyBorder="1" applyAlignment="1">
      <alignment vertical="center" wrapText="1"/>
    </xf>
    <xf numFmtId="0" fontId="49" fillId="0" borderId="0" xfId="0" applyFont="1" applyFill="1" applyBorder="1" applyAlignment="1">
      <alignment horizontal="justify" vertical="center" wrapText="1"/>
    </xf>
  </cellXfs>
  <cellStyles count="3">
    <cellStyle name="桁区切り" xfId="2" builtinId="6"/>
    <cellStyle name="標準" xfId="0" builtinId="0"/>
    <cellStyle name="標準 2" xfId="1"/>
  </cellStyles>
  <dxfs count="4">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27</xdr:col>
      <xdr:colOff>30480</xdr:colOff>
      <xdr:row>33</xdr:row>
      <xdr:rowOff>60960</xdr:rowOff>
    </xdr:from>
    <xdr:to>
      <xdr:col>39</xdr:col>
      <xdr:colOff>129540</xdr:colOff>
      <xdr:row>48</xdr:row>
      <xdr:rowOff>114300</xdr:rowOff>
    </xdr:to>
    <xdr:pic>
      <xdr:nvPicPr>
        <xdr:cNvPr id="3" name="図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528" b="53662"/>
        <a:stretch/>
      </xdr:blipFill>
      <xdr:spPr bwMode="auto">
        <a:xfrm>
          <a:off x="5379720" y="7566660"/>
          <a:ext cx="1927860" cy="258318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154306</xdr:colOff>
      <xdr:row>255</xdr:row>
      <xdr:rowOff>66675</xdr:rowOff>
    </xdr:from>
    <xdr:to>
      <xdr:col>9</xdr:col>
      <xdr:colOff>9525</xdr:colOff>
      <xdr:row>258</xdr:row>
      <xdr:rowOff>200025</xdr:rowOff>
    </xdr:to>
    <xdr:sp macro="" textlink="">
      <xdr:nvSpPr>
        <xdr:cNvPr id="2" name="左大かっこ 1"/>
        <xdr:cNvSpPr/>
      </xdr:nvSpPr>
      <xdr:spPr>
        <a:xfrm>
          <a:off x="2607946" y="69439155"/>
          <a:ext cx="7619" cy="819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30256</xdr:colOff>
      <xdr:row>57</xdr:row>
      <xdr:rowOff>55470</xdr:rowOff>
    </xdr:from>
    <xdr:to>
      <xdr:col>6</xdr:col>
      <xdr:colOff>77881</xdr:colOff>
      <xdr:row>59</xdr:row>
      <xdr:rowOff>179293</xdr:rowOff>
    </xdr:to>
    <xdr:sp macro="" textlink="">
      <xdr:nvSpPr>
        <xdr:cNvPr id="8" name="左大かっこ 7"/>
        <xdr:cNvSpPr/>
      </xdr:nvSpPr>
      <xdr:spPr>
        <a:xfrm>
          <a:off x="4387103" y="12767423"/>
          <a:ext cx="47625" cy="589988"/>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627530</xdr:colOff>
      <xdr:row>57</xdr:row>
      <xdr:rowOff>54909</xdr:rowOff>
    </xdr:from>
    <xdr:to>
      <xdr:col>8</xdr:col>
      <xdr:colOff>694205</xdr:colOff>
      <xdr:row>59</xdr:row>
      <xdr:rowOff>188257</xdr:rowOff>
    </xdr:to>
    <xdr:sp macro="" textlink="">
      <xdr:nvSpPr>
        <xdr:cNvPr id="9" name="右大かっこ 8"/>
        <xdr:cNvSpPr/>
      </xdr:nvSpPr>
      <xdr:spPr>
        <a:xfrm>
          <a:off x="6418730" y="12766862"/>
          <a:ext cx="66675" cy="599513"/>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0</xdr:col>
      <xdr:colOff>19050</xdr:colOff>
      <xdr:row>31</xdr:row>
      <xdr:rowOff>28575</xdr:rowOff>
    </xdr:from>
    <xdr:to>
      <xdr:col>1</xdr:col>
      <xdr:colOff>0</xdr:colOff>
      <xdr:row>33</xdr:row>
      <xdr:rowOff>9525</xdr:rowOff>
    </xdr:to>
    <xdr:cxnSp macro="">
      <xdr:nvCxnSpPr>
        <xdr:cNvPr id="12" name="直線コネクタ 11"/>
        <xdr:cNvCxnSpPr/>
      </xdr:nvCxnSpPr>
      <xdr:spPr>
        <a:xfrm>
          <a:off x="19050" y="6124575"/>
          <a:ext cx="704850" cy="31623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647700</xdr:colOff>
          <xdr:row>13</xdr:row>
          <xdr:rowOff>0</xdr:rowOff>
        </xdr:from>
        <xdr:to>
          <xdr:col>5</xdr:col>
          <xdr:colOff>236220</xdr:colOff>
          <xdr:row>13</xdr:row>
          <xdr:rowOff>220980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12</xdr:row>
          <xdr:rowOff>266700</xdr:rowOff>
        </xdr:from>
        <xdr:to>
          <xdr:col>4</xdr:col>
          <xdr:colOff>0</xdr:colOff>
          <xdr:row>13</xdr:row>
          <xdr:rowOff>205740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541020</xdr:colOff>
          <xdr:row>40</xdr:row>
          <xdr:rowOff>22860</xdr:rowOff>
        </xdr:from>
        <xdr:to>
          <xdr:col>7</xdr:col>
          <xdr:colOff>129540</xdr:colOff>
          <xdr:row>41</xdr:row>
          <xdr:rowOff>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40</xdr:row>
          <xdr:rowOff>22860</xdr:rowOff>
        </xdr:from>
        <xdr:to>
          <xdr:col>8</xdr:col>
          <xdr:colOff>83820</xdr:colOff>
          <xdr:row>41</xdr:row>
          <xdr:rowOff>7620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556260</xdr:colOff>
          <xdr:row>64</xdr:row>
          <xdr:rowOff>22860</xdr:rowOff>
        </xdr:from>
        <xdr:to>
          <xdr:col>7</xdr:col>
          <xdr:colOff>144780</xdr:colOff>
          <xdr:row>65</xdr:row>
          <xdr:rowOff>7620</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64</xdr:row>
          <xdr:rowOff>22860</xdr:rowOff>
        </xdr:from>
        <xdr:to>
          <xdr:col>8</xdr:col>
          <xdr:colOff>83820</xdr:colOff>
          <xdr:row>65</xdr:row>
          <xdr:rowOff>7620</xdr:rowOff>
        </xdr:to>
        <xdr:sp macro="" textlink="">
          <xdr:nvSpPr>
            <xdr:cNvPr id="9236" name="Check Box 20" hidden="1">
              <a:extLst>
                <a:ext uri="{63B3BB69-23CF-44E3-9099-C40C66FF867C}">
                  <a14:compatExt spid="_x0000_s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556260</xdr:colOff>
          <xdr:row>28</xdr:row>
          <xdr:rowOff>22860</xdr:rowOff>
        </xdr:from>
        <xdr:to>
          <xdr:col>7</xdr:col>
          <xdr:colOff>144780</xdr:colOff>
          <xdr:row>29</xdr:row>
          <xdr:rowOff>7620</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28</xdr:row>
          <xdr:rowOff>22860</xdr:rowOff>
        </xdr:from>
        <xdr:to>
          <xdr:col>8</xdr:col>
          <xdr:colOff>83820</xdr:colOff>
          <xdr:row>29</xdr:row>
          <xdr:rowOff>7620</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556260</xdr:colOff>
          <xdr:row>49</xdr:row>
          <xdr:rowOff>15240</xdr:rowOff>
        </xdr:from>
        <xdr:to>
          <xdr:col>7</xdr:col>
          <xdr:colOff>144780</xdr:colOff>
          <xdr:row>49</xdr:row>
          <xdr:rowOff>213360</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49</xdr:row>
          <xdr:rowOff>15240</xdr:rowOff>
        </xdr:from>
        <xdr:to>
          <xdr:col>8</xdr:col>
          <xdr:colOff>83820</xdr:colOff>
          <xdr:row>49</xdr:row>
          <xdr:rowOff>213360</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26894</xdr:colOff>
      <xdr:row>45</xdr:row>
      <xdr:rowOff>45384</xdr:rowOff>
    </xdr:from>
    <xdr:to>
      <xdr:col>6</xdr:col>
      <xdr:colOff>74519</xdr:colOff>
      <xdr:row>47</xdr:row>
      <xdr:rowOff>169207</xdr:rowOff>
    </xdr:to>
    <xdr:sp macro="" textlink="">
      <xdr:nvSpPr>
        <xdr:cNvPr id="47" name="左大かっこ 46"/>
        <xdr:cNvSpPr/>
      </xdr:nvSpPr>
      <xdr:spPr>
        <a:xfrm>
          <a:off x="4383741" y="10067925"/>
          <a:ext cx="47625" cy="589988"/>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624168</xdr:colOff>
      <xdr:row>45</xdr:row>
      <xdr:rowOff>44823</xdr:rowOff>
    </xdr:from>
    <xdr:to>
      <xdr:col>8</xdr:col>
      <xdr:colOff>690843</xdr:colOff>
      <xdr:row>47</xdr:row>
      <xdr:rowOff>178171</xdr:rowOff>
    </xdr:to>
    <xdr:sp macro="" textlink="">
      <xdr:nvSpPr>
        <xdr:cNvPr id="48" name="右大かっこ 47"/>
        <xdr:cNvSpPr/>
      </xdr:nvSpPr>
      <xdr:spPr>
        <a:xfrm>
          <a:off x="6415368" y="10067364"/>
          <a:ext cx="66675" cy="599513"/>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541020</xdr:colOff>
          <xdr:row>43</xdr:row>
          <xdr:rowOff>22860</xdr:rowOff>
        </xdr:from>
        <xdr:to>
          <xdr:col>7</xdr:col>
          <xdr:colOff>129540</xdr:colOff>
          <xdr:row>44</xdr:row>
          <xdr:rowOff>0</xdr:rowOff>
        </xdr:to>
        <xdr:sp macro="" textlink="">
          <xdr:nvSpPr>
            <xdr:cNvPr id="9247" name="Check Box 31" hidden="1">
              <a:extLst>
                <a:ext uri="{63B3BB69-23CF-44E3-9099-C40C66FF867C}">
                  <a14:compatExt spid="_x0000_s9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43</xdr:row>
          <xdr:rowOff>22860</xdr:rowOff>
        </xdr:from>
        <xdr:to>
          <xdr:col>8</xdr:col>
          <xdr:colOff>83820</xdr:colOff>
          <xdr:row>44</xdr:row>
          <xdr:rowOff>0</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541020</xdr:colOff>
          <xdr:row>52</xdr:row>
          <xdr:rowOff>22860</xdr:rowOff>
        </xdr:from>
        <xdr:to>
          <xdr:col>7</xdr:col>
          <xdr:colOff>129540</xdr:colOff>
          <xdr:row>53</xdr:row>
          <xdr:rowOff>0</xdr:rowOff>
        </xdr:to>
        <xdr:sp macro="" textlink="">
          <xdr:nvSpPr>
            <xdr:cNvPr id="9252" name="Check Box 36" hidden="1">
              <a:extLst>
                <a:ext uri="{63B3BB69-23CF-44E3-9099-C40C66FF867C}">
                  <a14:compatExt spid="_x0000_s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52</xdr:row>
          <xdr:rowOff>22860</xdr:rowOff>
        </xdr:from>
        <xdr:to>
          <xdr:col>8</xdr:col>
          <xdr:colOff>83820</xdr:colOff>
          <xdr:row>53</xdr:row>
          <xdr:rowOff>0</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541020</xdr:colOff>
          <xdr:row>55</xdr:row>
          <xdr:rowOff>22860</xdr:rowOff>
        </xdr:from>
        <xdr:to>
          <xdr:col>7</xdr:col>
          <xdr:colOff>129540</xdr:colOff>
          <xdr:row>56</xdr:row>
          <xdr:rowOff>0</xdr:rowOff>
        </xdr:to>
        <xdr:sp macro="" textlink="">
          <xdr:nvSpPr>
            <xdr:cNvPr id="9256" name="Check Box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55</xdr:row>
          <xdr:rowOff>22860</xdr:rowOff>
        </xdr:from>
        <xdr:to>
          <xdr:col>8</xdr:col>
          <xdr:colOff>83820</xdr:colOff>
          <xdr:row>56</xdr:row>
          <xdr:rowOff>0</xdr:rowOff>
        </xdr:to>
        <xdr:sp macro="" textlink="">
          <xdr:nvSpPr>
            <xdr:cNvPr id="9257" name="Check Box 41" hidden="1">
              <a:extLst>
                <a:ext uri="{63B3BB69-23CF-44E3-9099-C40C66FF867C}">
                  <a14:compatExt spid="_x0000_s9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541020</xdr:colOff>
          <xdr:row>61</xdr:row>
          <xdr:rowOff>22860</xdr:rowOff>
        </xdr:from>
        <xdr:to>
          <xdr:col>7</xdr:col>
          <xdr:colOff>129540</xdr:colOff>
          <xdr:row>62</xdr:row>
          <xdr:rowOff>0</xdr:rowOff>
        </xdr:to>
        <xdr:sp macro="" textlink="">
          <xdr:nvSpPr>
            <xdr:cNvPr id="9258" name="Check Box 42" hidden="1">
              <a:extLst>
                <a:ext uri="{63B3BB69-23CF-44E3-9099-C40C66FF867C}">
                  <a14:compatExt spid="_x0000_s9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61</xdr:row>
          <xdr:rowOff>22860</xdr:rowOff>
        </xdr:from>
        <xdr:to>
          <xdr:col>8</xdr:col>
          <xdr:colOff>83820</xdr:colOff>
          <xdr:row>62</xdr:row>
          <xdr:rowOff>0</xdr:rowOff>
        </xdr:to>
        <xdr:sp macro="" textlink="">
          <xdr:nvSpPr>
            <xdr:cNvPr id="9259" name="Check Box 43" hidden="1">
              <a:extLst>
                <a:ext uri="{63B3BB69-23CF-44E3-9099-C40C66FF867C}">
                  <a14:compatExt spid="_x0000_s9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541020</xdr:colOff>
          <xdr:row>68</xdr:row>
          <xdr:rowOff>22860</xdr:rowOff>
        </xdr:from>
        <xdr:to>
          <xdr:col>7</xdr:col>
          <xdr:colOff>129540</xdr:colOff>
          <xdr:row>69</xdr:row>
          <xdr:rowOff>0</xdr:rowOff>
        </xdr:to>
        <xdr:sp macro="" textlink="">
          <xdr:nvSpPr>
            <xdr:cNvPr id="9260" name="Check Box 44" hidden="1">
              <a:extLst>
                <a:ext uri="{63B3BB69-23CF-44E3-9099-C40C66FF867C}">
                  <a14:compatExt spid="_x0000_s9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68</xdr:row>
          <xdr:rowOff>22860</xdr:rowOff>
        </xdr:from>
        <xdr:to>
          <xdr:col>8</xdr:col>
          <xdr:colOff>83820</xdr:colOff>
          <xdr:row>69</xdr:row>
          <xdr:rowOff>0</xdr:rowOff>
        </xdr:to>
        <xdr:sp macro="" textlink="">
          <xdr:nvSpPr>
            <xdr:cNvPr id="9261" name="Check Box 45" hidden="1">
              <a:extLst>
                <a:ext uri="{63B3BB69-23CF-44E3-9099-C40C66FF867C}">
                  <a14:compatExt spid="_x0000_s9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541020</xdr:colOff>
          <xdr:row>69</xdr:row>
          <xdr:rowOff>22860</xdr:rowOff>
        </xdr:from>
        <xdr:to>
          <xdr:col>7</xdr:col>
          <xdr:colOff>129540</xdr:colOff>
          <xdr:row>70</xdr:row>
          <xdr:rowOff>0</xdr:rowOff>
        </xdr:to>
        <xdr:sp macro="" textlink="">
          <xdr:nvSpPr>
            <xdr:cNvPr id="9262" name="Check Box 46" hidden="1">
              <a:extLst>
                <a:ext uri="{63B3BB69-23CF-44E3-9099-C40C66FF867C}">
                  <a14:compatExt spid="_x0000_s9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69</xdr:row>
          <xdr:rowOff>22860</xdr:rowOff>
        </xdr:from>
        <xdr:to>
          <xdr:col>8</xdr:col>
          <xdr:colOff>83820</xdr:colOff>
          <xdr:row>70</xdr:row>
          <xdr:rowOff>0</xdr:rowOff>
        </xdr:to>
        <xdr:sp macro="" textlink="">
          <xdr:nvSpPr>
            <xdr:cNvPr id="9263" name="Check Box 47" hidden="1">
              <a:extLst>
                <a:ext uri="{63B3BB69-23CF-44E3-9099-C40C66FF867C}">
                  <a14:compatExt spid="_x0000_s9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0&#20171;&#35703;&#20445;&#38522;&#25285;&#24403;/010&#20171;&#35703;&#20445;&#38522;/070&#22320;&#22495;&#23494;&#30528;/030&#30003;&#35531;&#26360;&#39006;&#31561;&#65288;&#22320;&#22495;&#23494;&#30528;&#65289;/&#9734;&#27096;&#24335;/&#9734;HP&#25522;&#36617;&#29992;&#65288;R6.4.1&#65374;&#65289;/&#23621;&#23429;&#12539;&#20104;&#38450;&#25903;&#25588;&#12539;&#22320;&#22495;&#23494;&#30528;/2-3_&#27161;&#28310;&#27096;&#24335;1_11_&#21220;&#21209;&#34920;_&#23621;&#23429;&#20171;&#35703;&#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居宅介護支援（１枚版）"/>
      <sheetName val="居宅介護支援（100名）"/>
      <sheetName val="記入方法"/>
      <sheetName val="プルダウン・リスト"/>
      <sheetName val="【記載例】居宅介護支援"/>
    </sheetNames>
    <sheetDataSet>
      <sheetData sheetId="0"/>
      <sheetData sheetId="1"/>
      <sheetData sheetId="2"/>
      <sheetData sheetId="3">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50"/>
  <sheetViews>
    <sheetView tabSelected="1" showWhiteSpace="0" view="pageBreakPreview" zoomScale="85" zoomScaleNormal="100" zoomScaleSheetLayoutView="85" workbookViewId="0">
      <selection activeCell="A2" sqref="A2:AN2"/>
    </sheetView>
  </sheetViews>
  <sheetFormatPr defaultColWidth="8.69921875" defaultRowHeight="13.2"/>
  <cols>
    <col min="1" max="6" width="2" style="1" customWidth="1"/>
    <col min="7" max="7" width="18.19921875" style="1" customWidth="1"/>
    <col min="8" max="40" width="2" style="1" customWidth="1"/>
    <col min="41" max="41" width="2.09765625" style="1" customWidth="1"/>
    <col min="42" max="16384" width="8.69921875" style="1"/>
  </cols>
  <sheetData>
    <row r="1" spans="1:40" ht="7.5" customHeight="1"/>
    <row r="2" spans="1:40" ht="34.5" customHeight="1">
      <c r="A2" s="212" t="s">
        <v>440</v>
      </c>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row>
    <row r="3" spans="1:40" ht="4.5" customHeight="1"/>
    <row r="4" spans="1:40" ht="29.25" customHeight="1">
      <c r="A4" s="213" t="s">
        <v>0</v>
      </c>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row>
    <row r="5" spans="1:40" ht="13.8" thickBot="1"/>
    <row r="6" spans="1:40" ht="22.5" customHeight="1">
      <c r="A6" s="214" t="s">
        <v>1</v>
      </c>
      <c r="B6" s="215"/>
      <c r="C6" s="220" t="s">
        <v>2</v>
      </c>
      <c r="D6" s="220"/>
      <c r="E6" s="220"/>
      <c r="F6" s="220"/>
      <c r="G6" s="220"/>
      <c r="H6" s="220"/>
      <c r="I6" s="220"/>
      <c r="J6" s="220"/>
      <c r="K6" s="221">
        <v>1</v>
      </c>
      <c r="L6" s="221"/>
      <c r="M6" s="221"/>
      <c r="N6" s="221">
        <v>4</v>
      </c>
      <c r="O6" s="221"/>
      <c r="P6" s="221"/>
      <c r="Q6" s="221"/>
      <c r="R6" s="221"/>
      <c r="S6" s="221"/>
      <c r="T6" s="221"/>
      <c r="U6" s="221"/>
      <c r="V6" s="221"/>
      <c r="W6" s="221"/>
      <c r="X6" s="221"/>
      <c r="Y6" s="221"/>
      <c r="Z6" s="221"/>
      <c r="AA6" s="221"/>
      <c r="AB6" s="221"/>
      <c r="AC6" s="221"/>
      <c r="AD6" s="221"/>
      <c r="AE6" s="221"/>
      <c r="AF6" s="221"/>
      <c r="AG6" s="221"/>
      <c r="AH6" s="221"/>
      <c r="AI6" s="221"/>
      <c r="AJ6" s="221"/>
      <c r="AK6" s="221"/>
      <c r="AL6" s="221"/>
      <c r="AM6" s="221"/>
      <c r="AN6" s="222"/>
    </row>
    <row r="7" spans="1:40" ht="18.75" customHeight="1">
      <c r="A7" s="216"/>
      <c r="B7" s="217"/>
      <c r="C7" s="223" t="s">
        <v>3</v>
      </c>
      <c r="D7" s="223"/>
      <c r="E7" s="223"/>
      <c r="F7" s="223"/>
      <c r="G7" s="223"/>
      <c r="H7" s="223"/>
      <c r="I7" s="223"/>
      <c r="J7" s="223"/>
      <c r="K7" s="224" t="s">
        <v>4</v>
      </c>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5"/>
    </row>
    <row r="8" spans="1:40">
      <c r="A8" s="216"/>
      <c r="B8" s="217"/>
      <c r="C8" s="190" t="s">
        <v>5</v>
      </c>
      <c r="D8" s="190"/>
      <c r="E8" s="190"/>
      <c r="F8" s="190"/>
      <c r="G8" s="190"/>
      <c r="H8" s="190"/>
      <c r="I8" s="190"/>
      <c r="J8" s="190"/>
      <c r="K8" s="192" t="s">
        <v>4</v>
      </c>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3"/>
    </row>
    <row r="9" spans="1:40" ht="16.5" customHeight="1">
      <c r="A9" s="216"/>
      <c r="B9" s="217"/>
      <c r="C9" s="191"/>
      <c r="D9" s="191"/>
      <c r="E9" s="191"/>
      <c r="F9" s="191"/>
      <c r="G9" s="191"/>
      <c r="H9" s="191"/>
      <c r="I9" s="191"/>
      <c r="J9" s="191"/>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4"/>
      <c r="AN9" s="195"/>
    </row>
    <row r="10" spans="1:40" ht="18" customHeight="1">
      <c r="A10" s="216"/>
      <c r="B10" s="217"/>
      <c r="C10" s="196" t="s">
        <v>6</v>
      </c>
      <c r="D10" s="197"/>
      <c r="E10" s="197"/>
      <c r="F10" s="197"/>
      <c r="G10" s="197"/>
      <c r="H10" s="197"/>
      <c r="I10" s="197"/>
      <c r="J10" s="198"/>
      <c r="K10" s="205" t="s">
        <v>7</v>
      </c>
      <c r="L10" s="206"/>
      <c r="M10" s="62" t="s">
        <v>8</v>
      </c>
      <c r="N10" s="206"/>
      <c r="O10" s="206"/>
      <c r="P10" s="206"/>
      <c r="Q10" s="62" t="s">
        <v>9</v>
      </c>
      <c r="R10" s="206"/>
      <c r="S10" s="206"/>
      <c r="T10" s="206"/>
      <c r="U10" s="206"/>
      <c r="V10" s="206" t="s">
        <v>10</v>
      </c>
      <c r="W10" s="206"/>
      <c r="X10" s="2"/>
      <c r="Y10" s="2"/>
      <c r="Z10" s="2"/>
      <c r="AA10" s="2"/>
      <c r="AB10" s="2"/>
      <c r="AC10" s="2"/>
      <c r="AD10" s="2"/>
      <c r="AE10" s="2"/>
      <c r="AF10" s="2"/>
      <c r="AG10" s="2"/>
      <c r="AH10" s="2"/>
      <c r="AI10" s="2"/>
      <c r="AJ10" s="2"/>
      <c r="AK10" s="2"/>
      <c r="AL10" s="2"/>
      <c r="AM10" s="2"/>
      <c r="AN10" s="3"/>
    </row>
    <row r="11" spans="1:40" ht="18" customHeight="1">
      <c r="A11" s="216"/>
      <c r="B11" s="217"/>
      <c r="C11" s="199"/>
      <c r="D11" s="200"/>
      <c r="E11" s="200"/>
      <c r="F11" s="200"/>
      <c r="G11" s="200"/>
      <c r="H11" s="200"/>
      <c r="I11" s="200"/>
      <c r="J11" s="201"/>
      <c r="K11" s="207" t="s">
        <v>4</v>
      </c>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9"/>
    </row>
    <row r="12" spans="1:40" ht="18" customHeight="1">
      <c r="A12" s="216"/>
      <c r="B12" s="217"/>
      <c r="C12" s="202"/>
      <c r="D12" s="203"/>
      <c r="E12" s="203"/>
      <c r="F12" s="203"/>
      <c r="G12" s="203"/>
      <c r="H12" s="203"/>
      <c r="I12" s="203"/>
      <c r="J12" s="204"/>
      <c r="K12" s="210"/>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c r="AL12" s="175"/>
      <c r="AM12" s="175"/>
      <c r="AN12" s="211"/>
    </row>
    <row r="13" spans="1:40" ht="18.75" customHeight="1">
      <c r="A13" s="216"/>
      <c r="B13" s="217"/>
      <c r="C13" s="180" t="s">
        <v>11</v>
      </c>
      <c r="D13" s="180"/>
      <c r="E13" s="180"/>
      <c r="F13" s="180"/>
      <c r="G13" s="180"/>
      <c r="H13" s="180"/>
      <c r="I13" s="180"/>
      <c r="J13" s="180"/>
      <c r="K13" s="182" t="s">
        <v>12</v>
      </c>
      <c r="L13" s="183"/>
      <c r="M13" s="183"/>
      <c r="N13" s="183"/>
      <c r="O13" s="183"/>
      <c r="P13" s="183"/>
      <c r="Q13" s="184"/>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5"/>
    </row>
    <row r="14" spans="1:40" ht="18" customHeight="1">
      <c r="A14" s="216"/>
      <c r="B14" s="217"/>
      <c r="C14" s="180"/>
      <c r="D14" s="180"/>
      <c r="E14" s="180"/>
      <c r="F14" s="180"/>
      <c r="G14" s="180"/>
      <c r="H14" s="180"/>
      <c r="I14" s="180"/>
      <c r="J14" s="180"/>
      <c r="K14" s="182" t="s">
        <v>13</v>
      </c>
      <c r="L14" s="183"/>
      <c r="M14" s="183"/>
      <c r="N14" s="183"/>
      <c r="O14" s="183"/>
      <c r="P14" s="183"/>
      <c r="Q14" s="184"/>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5"/>
    </row>
    <row r="15" spans="1:40" ht="18" customHeight="1" thickBot="1">
      <c r="A15" s="218"/>
      <c r="B15" s="219"/>
      <c r="C15" s="181"/>
      <c r="D15" s="181"/>
      <c r="E15" s="181"/>
      <c r="F15" s="181"/>
      <c r="G15" s="181"/>
      <c r="H15" s="181"/>
      <c r="I15" s="181"/>
      <c r="J15" s="181"/>
      <c r="K15" s="186" t="s">
        <v>14</v>
      </c>
      <c r="L15" s="187"/>
      <c r="M15" s="187"/>
      <c r="N15" s="187"/>
      <c r="O15" s="187"/>
      <c r="P15" s="187"/>
      <c r="Q15" s="188"/>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9"/>
    </row>
    <row r="16" spans="1:40" ht="18" customHeight="1">
      <c r="A16" s="4"/>
      <c r="B16" s="4"/>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row>
    <row r="17" spans="2:39" ht="18" customHeight="1"/>
    <row r="18" spans="2:39" ht="18" customHeight="1">
      <c r="S18" s="7"/>
      <c r="T18" s="175" t="s">
        <v>15</v>
      </c>
      <c r="U18" s="175"/>
      <c r="V18" s="175"/>
      <c r="W18" s="175"/>
      <c r="X18" s="175"/>
      <c r="Y18" s="175"/>
      <c r="Z18" s="174"/>
      <c r="AA18" s="174"/>
      <c r="AB18" s="174"/>
      <c r="AC18" s="174"/>
      <c r="AD18" s="174" t="s">
        <v>16</v>
      </c>
      <c r="AE18" s="174"/>
      <c r="AF18" s="174"/>
      <c r="AG18" s="174"/>
      <c r="AH18" s="174" t="s">
        <v>17</v>
      </c>
      <c r="AI18" s="174"/>
      <c r="AJ18" s="174"/>
      <c r="AK18" s="174"/>
      <c r="AL18" s="174" t="s">
        <v>18</v>
      </c>
      <c r="AM18" s="174"/>
    </row>
    <row r="19" spans="2:39" ht="18" customHeight="1">
      <c r="S19" s="8"/>
      <c r="T19" s="9"/>
      <c r="U19" s="9"/>
      <c r="V19" s="9"/>
      <c r="W19" s="9"/>
      <c r="X19" s="9"/>
      <c r="Y19" s="9"/>
      <c r="Z19" s="9"/>
      <c r="AB19" s="10"/>
      <c r="AC19" s="10"/>
      <c r="AD19" s="10"/>
      <c r="AE19" s="10"/>
      <c r="AF19" s="10"/>
      <c r="AG19" s="10"/>
      <c r="AH19" s="10"/>
      <c r="AI19" s="10"/>
      <c r="AJ19" s="10"/>
      <c r="AK19" s="10"/>
      <c r="AL19" s="10"/>
      <c r="AM19" s="10"/>
    </row>
    <row r="20" spans="2:39" ht="18" customHeight="1">
      <c r="S20" s="6"/>
      <c r="T20" s="175" t="s">
        <v>19</v>
      </c>
      <c r="U20" s="175"/>
      <c r="V20" s="175"/>
      <c r="W20" s="175"/>
      <c r="X20" s="175"/>
      <c r="Y20" s="175"/>
      <c r="Z20" s="7"/>
      <c r="AA20" s="176"/>
      <c r="AB20" s="176"/>
      <c r="AC20" s="176"/>
      <c r="AD20" s="176"/>
      <c r="AE20" s="176"/>
      <c r="AF20" s="176"/>
      <c r="AG20" s="176"/>
      <c r="AH20" s="176"/>
      <c r="AI20" s="176"/>
      <c r="AJ20" s="176"/>
      <c r="AK20" s="176"/>
      <c r="AL20" s="176"/>
      <c r="AM20" s="176"/>
    </row>
    <row r="21" spans="2:39" ht="18" customHeight="1">
      <c r="V21" s="11"/>
      <c r="AA21" s="11" t="s">
        <v>20</v>
      </c>
      <c r="AB21" s="11"/>
      <c r="AC21" s="11"/>
    </row>
    <row r="22" spans="2:39" ht="18" customHeight="1">
      <c r="S22" s="12"/>
      <c r="T22" s="13"/>
      <c r="U22" s="13"/>
      <c r="V22" s="13"/>
      <c r="W22" s="13"/>
      <c r="X22" s="13"/>
      <c r="Y22" s="13"/>
      <c r="Z22" s="13"/>
      <c r="AA22" s="11"/>
      <c r="AB22" s="13"/>
      <c r="AC22" s="13"/>
      <c r="AD22" s="13"/>
      <c r="AE22" s="13"/>
      <c r="AF22" s="13"/>
      <c r="AG22" s="13"/>
      <c r="AH22" s="13"/>
      <c r="AI22" s="13"/>
      <c r="AJ22" s="13"/>
      <c r="AK22" s="13"/>
      <c r="AL22" s="13"/>
      <c r="AM22" s="13"/>
    </row>
    <row r="23" spans="2:39" ht="18" customHeight="1"/>
    <row r="24" spans="2:39" ht="18" customHeight="1">
      <c r="B24" s="14"/>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6"/>
    </row>
    <row r="25" spans="2:39" ht="18" customHeight="1">
      <c r="B25" s="17"/>
      <c r="C25" s="177" t="s">
        <v>21</v>
      </c>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8"/>
    </row>
    <row r="26" spans="2:39" ht="18" customHeight="1">
      <c r="B26" s="17"/>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77"/>
      <c r="AL26" s="177"/>
      <c r="AM26" s="18"/>
    </row>
    <row r="27" spans="2:39" ht="18" customHeight="1">
      <c r="B27" s="1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8"/>
    </row>
    <row r="28" spans="2:39" ht="18" customHeight="1">
      <c r="B28" s="17"/>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8"/>
    </row>
    <row r="29" spans="2:39" ht="18" customHeight="1">
      <c r="B29" s="17"/>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8"/>
    </row>
    <row r="30" spans="2:39" ht="18" customHeight="1">
      <c r="B30" s="17"/>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18"/>
    </row>
    <row r="31" spans="2:39" ht="18" customHeight="1">
      <c r="B31" s="17"/>
      <c r="C31" s="178" t="s">
        <v>22</v>
      </c>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8"/>
    </row>
    <row r="32" spans="2:39" ht="18" customHeight="1">
      <c r="B32" s="17"/>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c r="AL32" s="178"/>
      <c r="AM32" s="18"/>
    </row>
    <row r="33" spans="2:39" ht="18" customHeight="1">
      <c r="B33" s="19"/>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20"/>
    </row>
    <row r="34" spans="2:39">
      <c r="B34" s="111"/>
      <c r="D34" s="111"/>
    </row>
    <row r="36" spans="2:39" ht="14.4">
      <c r="AA36" s="102" t="s">
        <v>258</v>
      </c>
    </row>
    <row r="50" spans="29:29" ht="14.4">
      <c r="AC50" s="101" t="s">
        <v>257</v>
      </c>
    </row>
  </sheetData>
  <mergeCells count="42">
    <mergeCell ref="A2:AN2"/>
    <mergeCell ref="A4:AN4"/>
    <mergeCell ref="A6:B15"/>
    <mergeCell ref="C6:J6"/>
    <mergeCell ref="K6:M6"/>
    <mergeCell ref="N6:P6"/>
    <mergeCell ref="Q6:S6"/>
    <mergeCell ref="T6:V6"/>
    <mergeCell ref="W6:Y6"/>
    <mergeCell ref="Z6:AB6"/>
    <mergeCell ref="AC6:AE6"/>
    <mergeCell ref="AF6:AH6"/>
    <mergeCell ref="AI6:AK6"/>
    <mergeCell ref="AL6:AN6"/>
    <mergeCell ref="C7:J7"/>
    <mergeCell ref="K7:AN7"/>
    <mergeCell ref="C8:J9"/>
    <mergeCell ref="K8:AN9"/>
    <mergeCell ref="C10:J12"/>
    <mergeCell ref="K10:L10"/>
    <mergeCell ref="N10:P10"/>
    <mergeCell ref="R10:U10"/>
    <mergeCell ref="V10:W10"/>
    <mergeCell ref="K11:AN12"/>
    <mergeCell ref="C13:J15"/>
    <mergeCell ref="K13:Q13"/>
    <mergeCell ref="R13:AN13"/>
    <mergeCell ref="K14:Q14"/>
    <mergeCell ref="R14:AN14"/>
    <mergeCell ref="K15:Q15"/>
    <mergeCell ref="R15:AN15"/>
    <mergeCell ref="AL18:AM18"/>
    <mergeCell ref="T20:Y20"/>
    <mergeCell ref="AA20:AM20"/>
    <mergeCell ref="C25:AL29"/>
    <mergeCell ref="C31:AL33"/>
    <mergeCell ref="T18:Y18"/>
    <mergeCell ref="Z18:AC18"/>
    <mergeCell ref="AD18:AE18"/>
    <mergeCell ref="AF18:AG18"/>
    <mergeCell ref="AH18:AI18"/>
    <mergeCell ref="AJ18:AK18"/>
  </mergeCells>
  <phoneticPr fontId="2"/>
  <pageMargins left="0.59055118110236227" right="0.39370078740157483" top="0.59055118110236227" bottom="0.59055118110236227" header="0" footer="0.31496062992125984"/>
  <pageSetup paperSize="9" scale="86" firstPageNumber="0" fitToHeight="0" orientation="portrait" useFirstPageNumber="1" r:id="rId1"/>
  <headerFooter differentFirst="1">
    <oddFooter>&amp;C&amp;"ＭＳ Ｐゴシック,標準"&amp;P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77"/>
  <sheetViews>
    <sheetView showWhiteSpace="0" view="pageBreakPreview" zoomScale="85" zoomScaleNormal="100" zoomScaleSheetLayoutView="85" workbookViewId="0">
      <selection sqref="A1:B2"/>
    </sheetView>
  </sheetViews>
  <sheetFormatPr defaultColWidth="8.69921875" defaultRowHeight="13.2"/>
  <cols>
    <col min="1" max="6" width="2" style="1" customWidth="1"/>
    <col min="7" max="7" width="18.19921875" style="1" customWidth="1"/>
    <col min="8" max="40" width="2" style="1" customWidth="1"/>
    <col min="41" max="41" width="2.09765625" style="1" customWidth="1"/>
    <col min="42" max="16384" width="8.69921875" style="1"/>
  </cols>
  <sheetData>
    <row r="1" spans="1:41" customFormat="1" ht="18" customHeight="1">
      <c r="A1" s="355" t="s">
        <v>23</v>
      </c>
      <c r="B1" s="355"/>
      <c r="C1" s="356" t="s">
        <v>24</v>
      </c>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c r="AE1" s="356"/>
      <c r="AF1" s="356"/>
      <c r="AG1" s="356"/>
      <c r="AH1" s="356"/>
      <c r="AI1" s="356"/>
      <c r="AJ1" s="356"/>
      <c r="AK1" s="356"/>
      <c r="AL1" s="356"/>
      <c r="AM1" s="356"/>
      <c r="AN1" s="356"/>
    </row>
    <row r="2" spans="1:41" customFormat="1" ht="18" customHeight="1">
      <c r="A2" s="355"/>
      <c r="B2" s="355"/>
      <c r="C2" s="356"/>
      <c r="D2" s="356"/>
      <c r="E2" s="356"/>
      <c r="F2" s="356"/>
      <c r="G2" s="356"/>
      <c r="H2" s="356"/>
      <c r="I2" s="356"/>
      <c r="J2" s="356"/>
      <c r="K2" s="356"/>
      <c r="L2" s="356"/>
      <c r="M2" s="356"/>
      <c r="N2" s="356"/>
      <c r="O2" s="356"/>
      <c r="P2" s="356"/>
      <c r="Q2" s="356"/>
      <c r="R2" s="356"/>
      <c r="S2" s="356"/>
      <c r="T2" s="356"/>
      <c r="U2" s="356"/>
      <c r="V2" s="356"/>
      <c r="W2" s="356"/>
      <c r="X2" s="356"/>
      <c r="Y2" s="356"/>
      <c r="Z2" s="356"/>
      <c r="AA2" s="356"/>
      <c r="AB2" s="356"/>
      <c r="AC2" s="356"/>
      <c r="AD2" s="356"/>
      <c r="AE2" s="356"/>
      <c r="AF2" s="356"/>
      <c r="AG2" s="356"/>
      <c r="AH2" s="356"/>
      <c r="AI2" s="356"/>
      <c r="AJ2" s="356"/>
      <c r="AK2" s="356"/>
      <c r="AL2" s="356"/>
      <c r="AM2" s="356"/>
      <c r="AN2" s="356"/>
    </row>
    <row r="3" spans="1:41" customFormat="1" ht="13.2" customHeight="1">
      <c r="A3" s="99"/>
      <c r="B3" s="99"/>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row>
    <row r="4" spans="1:41" customFormat="1" ht="18" customHeight="1">
      <c r="B4" s="21" t="s">
        <v>25</v>
      </c>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row>
    <row r="5" spans="1:41" customFormat="1" ht="18" customHeight="1" thickBot="1">
      <c r="B5" s="28"/>
      <c r="C5" s="28" t="s">
        <v>26</v>
      </c>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customFormat="1" ht="27" customHeight="1">
      <c r="B6" s="28"/>
      <c r="C6" s="357" t="s">
        <v>27</v>
      </c>
      <c r="D6" s="358"/>
      <c r="E6" s="358"/>
      <c r="F6" s="358"/>
      <c r="G6" s="358"/>
      <c r="H6" s="358"/>
      <c r="I6" s="358"/>
      <c r="J6" s="358"/>
      <c r="K6" s="358"/>
      <c r="L6" s="358"/>
      <c r="M6" s="358"/>
      <c r="N6" s="358"/>
      <c r="O6" s="359"/>
      <c r="P6" s="359"/>
      <c r="Q6" s="359"/>
      <c r="R6" s="359"/>
      <c r="S6" s="359"/>
      <c r="T6" s="359"/>
      <c r="U6" s="359"/>
      <c r="V6" s="359"/>
      <c r="W6" s="359"/>
      <c r="X6" s="360" t="s">
        <v>28</v>
      </c>
      <c r="Y6" s="361"/>
      <c r="Z6" s="361"/>
      <c r="AA6" s="361"/>
      <c r="AB6" s="361"/>
      <c r="AC6" s="361"/>
      <c r="AD6" s="361"/>
      <c r="AE6" s="361"/>
      <c r="AF6" s="362"/>
      <c r="AG6" s="114"/>
      <c r="AH6" s="115"/>
      <c r="AI6" s="115"/>
      <c r="AJ6" s="115"/>
      <c r="AK6" s="115"/>
      <c r="AL6" s="115"/>
      <c r="AM6" s="115"/>
      <c r="AN6" s="116"/>
      <c r="AO6" s="28"/>
    </row>
    <row r="7" spans="1:41" customFormat="1" ht="27" customHeight="1">
      <c r="B7" s="28"/>
      <c r="C7" s="338" t="s">
        <v>144</v>
      </c>
      <c r="D7" s="339"/>
      <c r="E7" s="339"/>
      <c r="F7" s="339"/>
      <c r="G7" s="339"/>
      <c r="H7" s="339"/>
      <c r="I7" s="339"/>
      <c r="J7" s="339"/>
      <c r="K7" s="339"/>
      <c r="L7" s="339"/>
      <c r="M7" s="339"/>
      <c r="N7" s="340"/>
      <c r="O7" s="341" t="s">
        <v>203</v>
      </c>
      <c r="P7" s="341"/>
      <c r="Q7" s="341"/>
      <c r="R7" s="341"/>
      <c r="S7" s="341"/>
      <c r="T7" s="341"/>
      <c r="U7" s="341"/>
      <c r="V7" s="341"/>
      <c r="W7" s="342"/>
      <c r="X7" s="343" t="s">
        <v>208</v>
      </c>
      <c r="Y7" s="344"/>
      <c r="Z7" s="344"/>
      <c r="AA7" s="344"/>
      <c r="AB7" s="344"/>
      <c r="AC7" s="344"/>
      <c r="AD7" s="344"/>
      <c r="AE7" s="344"/>
      <c r="AF7" s="344"/>
      <c r="AG7" s="344"/>
      <c r="AH7" s="344"/>
      <c r="AI7" s="344"/>
      <c r="AJ7" s="345"/>
      <c r="AK7" s="346"/>
      <c r="AL7" s="347"/>
      <c r="AM7" s="347"/>
      <c r="AN7" s="348"/>
      <c r="AO7" s="28"/>
    </row>
    <row r="8" spans="1:41" customFormat="1" ht="27" customHeight="1">
      <c r="B8" s="28"/>
      <c r="C8" s="349" t="s">
        <v>29</v>
      </c>
      <c r="D8" s="350"/>
      <c r="E8" s="350"/>
      <c r="F8" s="350"/>
      <c r="G8" s="350"/>
      <c r="H8" s="350"/>
      <c r="I8" s="350"/>
      <c r="J8" s="350"/>
      <c r="K8" s="350"/>
      <c r="L8" s="350"/>
      <c r="M8" s="350"/>
      <c r="N8" s="351"/>
      <c r="O8" s="352" t="s">
        <v>30</v>
      </c>
      <c r="P8" s="353"/>
      <c r="Q8" s="353"/>
      <c r="R8" s="353"/>
      <c r="S8" s="353"/>
      <c r="T8" s="353"/>
      <c r="U8" s="353"/>
      <c r="V8" s="353"/>
      <c r="W8" s="353"/>
      <c r="X8" s="353"/>
      <c r="Y8" s="353"/>
      <c r="Z8" s="353"/>
      <c r="AA8" s="353"/>
      <c r="AB8" s="353"/>
      <c r="AC8" s="353"/>
      <c r="AD8" s="353"/>
      <c r="AE8" s="353"/>
      <c r="AF8" s="353"/>
      <c r="AG8" s="353"/>
      <c r="AH8" s="353"/>
      <c r="AI8" s="353"/>
      <c r="AJ8" s="353"/>
      <c r="AK8" s="353"/>
      <c r="AL8" s="353"/>
      <c r="AM8" s="353"/>
      <c r="AN8" s="354"/>
      <c r="AO8" s="28"/>
    </row>
    <row r="9" spans="1:41" customFormat="1" ht="27" customHeight="1">
      <c r="B9" s="28"/>
      <c r="C9" s="363" t="s">
        <v>31</v>
      </c>
      <c r="D9" s="364"/>
      <c r="E9" s="364"/>
      <c r="F9" s="364"/>
      <c r="G9" s="364"/>
      <c r="H9" s="364"/>
      <c r="I9" s="364"/>
      <c r="J9" s="364"/>
      <c r="K9" s="364"/>
      <c r="L9" s="364"/>
      <c r="M9" s="364"/>
      <c r="N9" s="365"/>
      <c r="O9" s="366" t="s">
        <v>32</v>
      </c>
      <c r="P9" s="366"/>
      <c r="Q9" s="366"/>
      <c r="R9" s="366"/>
      <c r="S9" s="366"/>
      <c r="T9" s="366"/>
      <c r="U9" s="366"/>
      <c r="V9" s="366"/>
      <c r="W9" s="366"/>
      <c r="X9" s="366"/>
      <c r="Y9" s="366"/>
      <c r="Z9" s="366"/>
      <c r="AA9" s="366"/>
      <c r="AB9" s="366"/>
      <c r="AC9" s="366"/>
      <c r="AD9" s="366"/>
      <c r="AE9" s="366"/>
      <c r="AF9" s="366"/>
      <c r="AG9" s="366"/>
      <c r="AH9" s="366"/>
      <c r="AI9" s="366"/>
      <c r="AJ9" s="366"/>
      <c r="AK9" s="366"/>
      <c r="AL9" s="366"/>
      <c r="AM9" s="366"/>
      <c r="AN9" s="367"/>
      <c r="AO9" s="28"/>
    </row>
    <row r="10" spans="1:41" customFormat="1" ht="27" customHeight="1">
      <c r="B10" s="28"/>
      <c r="C10" s="368" t="s">
        <v>33</v>
      </c>
      <c r="D10" s="369"/>
      <c r="E10" s="369"/>
      <c r="F10" s="369"/>
      <c r="G10" s="369"/>
      <c r="H10" s="369"/>
      <c r="I10" s="369"/>
      <c r="J10" s="369"/>
      <c r="K10" s="369"/>
      <c r="L10" s="369"/>
      <c r="M10" s="369"/>
      <c r="N10" s="370"/>
      <c r="O10" s="374" t="s">
        <v>34</v>
      </c>
      <c r="P10" s="366"/>
      <c r="Q10" s="366"/>
      <c r="R10" s="375"/>
      <c r="S10" s="374" t="s">
        <v>35</v>
      </c>
      <c r="T10" s="366"/>
      <c r="U10" s="366"/>
      <c r="V10" s="366"/>
      <c r="W10" s="366"/>
      <c r="X10" s="366"/>
      <c r="Y10" s="366"/>
      <c r="Z10" s="366"/>
      <c r="AA10" s="366"/>
      <c r="AB10" s="366"/>
      <c r="AC10" s="366"/>
      <c r="AD10" s="366"/>
      <c r="AE10" s="366"/>
      <c r="AF10" s="366"/>
      <c r="AG10" s="366"/>
      <c r="AH10" s="366"/>
      <c r="AI10" s="366"/>
      <c r="AJ10" s="366"/>
      <c r="AK10" s="366"/>
      <c r="AL10" s="366"/>
      <c r="AM10" s="366"/>
      <c r="AN10" s="367"/>
      <c r="AO10" s="28"/>
    </row>
    <row r="11" spans="1:41" customFormat="1" ht="27" customHeight="1" thickBot="1">
      <c r="B11" s="28"/>
      <c r="C11" s="371"/>
      <c r="D11" s="372"/>
      <c r="E11" s="372"/>
      <c r="F11" s="372"/>
      <c r="G11" s="372"/>
      <c r="H11" s="372"/>
      <c r="I11" s="372"/>
      <c r="J11" s="372"/>
      <c r="K11" s="372"/>
      <c r="L11" s="372"/>
      <c r="M11" s="372"/>
      <c r="N11" s="373"/>
      <c r="O11" s="376" t="s">
        <v>65</v>
      </c>
      <c r="P11" s="377"/>
      <c r="Q11" s="377"/>
      <c r="R11" s="378"/>
      <c r="S11" s="376"/>
      <c r="T11" s="377"/>
      <c r="U11" s="377"/>
      <c r="V11" s="377"/>
      <c r="W11" s="377"/>
      <c r="X11" s="377"/>
      <c r="Y11" s="377"/>
      <c r="Z11" s="377"/>
      <c r="AA11" s="378"/>
      <c r="AB11" s="379" t="s">
        <v>36</v>
      </c>
      <c r="AC11" s="380"/>
      <c r="AD11" s="380"/>
      <c r="AE11" s="380"/>
      <c r="AF11" s="380"/>
      <c r="AG11" s="380"/>
      <c r="AH11" s="381"/>
      <c r="AI11" s="376"/>
      <c r="AJ11" s="377"/>
      <c r="AK11" s="377"/>
      <c r="AL11" s="377" t="s">
        <v>37</v>
      </c>
      <c r="AM11" s="377"/>
      <c r="AN11" s="382"/>
      <c r="AO11" s="28"/>
    </row>
    <row r="12" spans="1:41" customFormat="1" ht="18" customHeight="1">
      <c r="B12" s="28"/>
      <c r="C12" s="335" t="s">
        <v>204</v>
      </c>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29"/>
    </row>
    <row r="13" spans="1:41" customFormat="1" ht="18" customHeight="1">
      <c r="B13" s="28"/>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7"/>
      <c r="AK13" s="337"/>
      <c r="AL13" s="337"/>
      <c r="AM13" s="337"/>
      <c r="AN13" s="337"/>
      <c r="AO13" s="29"/>
    </row>
    <row r="14" spans="1:41" customFormat="1" ht="18" customHeight="1">
      <c r="B14" s="28"/>
      <c r="C14" s="337"/>
      <c r="D14" s="337"/>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c r="AO14" s="29"/>
    </row>
    <row r="15" spans="1:41" customFormat="1" ht="18" customHeight="1">
      <c r="B15" s="28"/>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337"/>
      <c r="AL15" s="337"/>
      <c r="AM15" s="337"/>
      <c r="AN15" s="337"/>
      <c r="AO15" s="28"/>
    </row>
    <row r="16" spans="1:41" customFormat="1" ht="18" customHeight="1">
      <c r="B16" s="28"/>
      <c r="C16" s="136" t="s">
        <v>260</v>
      </c>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28"/>
    </row>
    <row r="17" spans="2:41" customFormat="1" ht="18" customHeight="1">
      <c r="B17" s="28"/>
      <c r="C17" s="137" t="s">
        <v>38</v>
      </c>
      <c r="D17" s="138"/>
      <c r="E17" s="139"/>
      <c r="F17" s="139"/>
      <c r="G17" s="139"/>
      <c r="H17" s="139"/>
      <c r="I17" s="139"/>
      <c r="J17" s="139"/>
      <c r="K17" s="139"/>
      <c r="L17" s="139"/>
      <c r="M17" s="139"/>
      <c r="N17" s="139"/>
      <c r="O17" s="139"/>
      <c r="P17" s="139"/>
      <c r="Q17" s="139"/>
      <c r="R17" s="139"/>
      <c r="S17" s="139"/>
      <c r="T17" s="139"/>
      <c r="U17" s="140"/>
      <c r="V17" s="140"/>
      <c r="W17" s="140"/>
      <c r="X17" s="140"/>
      <c r="Y17" s="140"/>
      <c r="Z17" s="140"/>
      <c r="AA17" s="140"/>
      <c r="AB17" s="140"/>
      <c r="AC17" s="140"/>
      <c r="AD17" s="139"/>
      <c r="AE17" s="139"/>
      <c r="AF17" s="139"/>
      <c r="AG17" s="139"/>
      <c r="AH17" s="139"/>
      <c r="AI17" s="139"/>
      <c r="AJ17" s="139"/>
      <c r="AK17" s="139"/>
      <c r="AL17" s="139"/>
      <c r="AM17" s="139"/>
      <c r="AN17" s="139"/>
      <c r="AO17" s="28"/>
    </row>
    <row r="18" spans="2:41" customFormat="1" ht="18" customHeight="1">
      <c r="B18" s="28"/>
      <c r="C18" s="137" t="s">
        <v>39</v>
      </c>
      <c r="D18" s="141"/>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28"/>
    </row>
    <row r="19" spans="2:41" customFormat="1" ht="18" customHeight="1">
      <c r="B19" s="28"/>
      <c r="C19" s="137" t="s">
        <v>259</v>
      </c>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28"/>
    </row>
    <row r="20" spans="2:41" s="25" customFormat="1" ht="13.2" customHeight="1" thickBot="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row>
    <row r="21" spans="2:41" customFormat="1" ht="18" customHeight="1" thickTop="1">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319" t="s">
        <v>40</v>
      </c>
      <c r="AJ21" s="320"/>
      <c r="AK21" s="320"/>
      <c r="AL21" s="320"/>
      <c r="AM21" s="320"/>
      <c r="AN21" s="321"/>
    </row>
    <row r="22" spans="2:41" customFormat="1" ht="18" customHeight="1" thickBot="1">
      <c r="C22" s="26"/>
      <c r="D22" s="26"/>
      <c r="E22" s="26"/>
      <c r="F22" s="26"/>
      <c r="G22" s="26"/>
      <c r="H22" s="26"/>
      <c r="I22" s="26"/>
      <c r="J22" s="26"/>
      <c r="K22" s="26"/>
      <c r="L22" s="26"/>
      <c r="M22" s="26"/>
      <c r="N22" s="26"/>
      <c r="O22" s="26"/>
      <c r="P22" s="26"/>
      <c r="Q22" s="22"/>
      <c r="R22" s="22"/>
      <c r="S22" s="22"/>
      <c r="T22" s="22"/>
      <c r="U22" s="22"/>
      <c r="V22" s="22"/>
      <c r="W22" s="22"/>
      <c r="X22" s="22"/>
      <c r="Y22" s="22"/>
      <c r="Z22" s="22"/>
      <c r="AA22" s="22"/>
      <c r="AB22" s="22"/>
      <c r="AC22" s="22"/>
      <c r="AD22" s="22"/>
      <c r="AE22" s="22"/>
      <c r="AF22" s="22"/>
      <c r="AG22" s="22"/>
      <c r="AH22" s="22"/>
      <c r="AI22" s="322"/>
      <c r="AJ22" s="323"/>
      <c r="AK22" s="323"/>
      <c r="AL22" s="323"/>
      <c r="AM22" s="323"/>
      <c r="AN22" s="324"/>
    </row>
    <row r="23" spans="2:41" customFormat="1" ht="18" customHeight="1" thickTop="1" thickBot="1">
      <c r="B23" s="21" t="s">
        <v>41</v>
      </c>
      <c r="C23" s="26"/>
      <c r="D23" s="26"/>
      <c r="E23" s="26"/>
      <c r="F23" s="26"/>
      <c r="G23" s="26"/>
      <c r="H23" s="26"/>
      <c r="I23" s="26"/>
      <c r="J23" s="26"/>
      <c r="K23" s="26"/>
      <c r="L23" s="26"/>
      <c r="M23" s="26"/>
      <c r="N23" s="26"/>
      <c r="O23" s="26"/>
      <c r="P23" s="26"/>
      <c r="Q23" s="22"/>
      <c r="R23" s="22"/>
      <c r="S23" s="22"/>
      <c r="T23" s="22"/>
      <c r="U23" s="22"/>
      <c r="V23" s="22"/>
      <c r="W23" s="22"/>
      <c r="X23" s="22"/>
      <c r="Y23" s="22"/>
      <c r="Z23" s="22"/>
      <c r="AA23" s="22"/>
      <c r="AB23" s="22"/>
      <c r="AC23" s="22"/>
      <c r="AD23" s="22"/>
      <c r="AE23" s="22"/>
      <c r="AF23" s="22"/>
      <c r="AG23" s="22"/>
      <c r="AH23" s="22"/>
      <c r="AI23" s="325" t="s">
        <v>42</v>
      </c>
      <c r="AJ23" s="325"/>
      <c r="AK23" s="325"/>
      <c r="AL23" s="325"/>
      <c r="AM23" s="325"/>
      <c r="AN23" s="325"/>
    </row>
    <row r="24" spans="2:41" customFormat="1" ht="18" customHeight="1">
      <c r="C24" s="326">
        <v>1</v>
      </c>
      <c r="D24" s="327"/>
      <c r="E24" s="328" t="s">
        <v>43</v>
      </c>
      <c r="F24" s="329"/>
      <c r="G24" s="329"/>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c r="AH24" s="330"/>
      <c r="AI24" s="331"/>
      <c r="AJ24" s="332"/>
      <c r="AK24" s="332"/>
      <c r="AL24" s="332"/>
      <c r="AM24" s="332"/>
      <c r="AN24" s="333"/>
    </row>
    <row r="25" spans="2:41" customFormat="1" ht="18" customHeight="1">
      <c r="C25" s="300"/>
      <c r="D25" s="301"/>
      <c r="E25" s="305"/>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7"/>
      <c r="AI25" s="311"/>
      <c r="AJ25" s="312"/>
      <c r="AK25" s="312"/>
      <c r="AL25" s="312"/>
      <c r="AM25" s="312"/>
      <c r="AN25" s="313"/>
    </row>
    <row r="26" spans="2:41" customFormat="1" ht="18" customHeight="1">
      <c r="C26" s="273">
        <v>2</v>
      </c>
      <c r="D26" s="244"/>
      <c r="E26" s="302" t="s">
        <v>44</v>
      </c>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4"/>
      <c r="AI26" s="281"/>
      <c r="AJ26" s="281"/>
      <c r="AK26" s="281"/>
      <c r="AL26" s="281"/>
      <c r="AM26" s="281"/>
      <c r="AN26" s="282"/>
    </row>
    <row r="27" spans="2:41" customFormat="1" ht="18" customHeight="1" thickBot="1">
      <c r="C27" s="274"/>
      <c r="D27" s="246"/>
      <c r="E27" s="315"/>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7"/>
      <c r="AI27" s="283"/>
      <c r="AJ27" s="283"/>
      <c r="AK27" s="283"/>
      <c r="AL27" s="283"/>
      <c r="AM27" s="283"/>
      <c r="AN27" s="284"/>
    </row>
    <row r="28" spans="2:41" customFormat="1" ht="13.2" customHeight="1">
      <c r="C28" s="285"/>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85"/>
      <c r="AM28" s="285"/>
      <c r="AN28" s="285"/>
    </row>
    <row r="29" spans="2:41" customFormat="1" ht="18" customHeight="1" thickBot="1">
      <c r="B29" s="21" t="s">
        <v>45</v>
      </c>
      <c r="AI29" s="318"/>
      <c r="AJ29" s="318"/>
      <c r="AK29" s="318"/>
      <c r="AL29" s="318"/>
      <c r="AM29" s="318"/>
      <c r="AN29" s="318"/>
    </row>
    <row r="30" spans="2:41" customFormat="1" ht="18" customHeight="1">
      <c r="C30" s="290">
        <v>1</v>
      </c>
      <c r="D30" s="291"/>
      <c r="E30" s="292" t="s">
        <v>46</v>
      </c>
      <c r="F30" s="293"/>
      <c r="G30" s="293"/>
      <c r="H30" s="293"/>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4"/>
      <c r="AI30" s="298"/>
      <c r="AJ30" s="298"/>
      <c r="AK30" s="298"/>
      <c r="AL30" s="298"/>
      <c r="AM30" s="298"/>
      <c r="AN30" s="299"/>
    </row>
    <row r="31" spans="2:41" customFormat="1" ht="18" customHeight="1">
      <c r="C31" s="273"/>
      <c r="D31" s="244"/>
      <c r="E31" s="295"/>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7"/>
      <c r="AI31" s="281"/>
      <c r="AJ31" s="281"/>
      <c r="AK31" s="281"/>
      <c r="AL31" s="281"/>
      <c r="AM31" s="281"/>
      <c r="AN31" s="282"/>
    </row>
    <row r="32" spans="2:41" customFormat="1" ht="18" customHeight="1">
      <c r="C32" s="262">
        <v>2</v>
      </c>
      <c r="D32" s="264"/>
      <c r="E32" s="302" t="s">
        <v>47</v>
      </c>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4"/>
      <c r="AI32" s="308"/>
      <c r="AJ32" s="309"/>
      <c r="AK32" s="309"/>
      <c r="AL32" s="309"/>
      <c r="AM32" s="309"/>
      <c r="AN32" s="310"/>
    </row>
    <row r="33" spans="2:40" customFormat="1" ht="18" customHeight="1">
      <c r="C33" s="300"/>
      <c r="D33" s="301"/>
      <c r="E33" s="305"/>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7"/>
      <c r="AI33" s="311"/>
      <c r="AJ33" s="312"/>
      <c r="AK33" s="312"/>
      <c r="AL33" s="312"/>
      <c r="AM33" s="312"/>
      <c r="AN33" s="313"/>
    </row>
    <row r="34" spans="2:40" customFormat="1" ht="18" customHeight="1">
      <c r="C34" s="273">
        <v>3</v>
      </c>
      <c r="D34" s="244"/>
      <c r="E34" s="275" t="s">
        <v>48</v>
      </c>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7"/>
      <c r="AI34" s="281"/>
      <c r="AJ34" s="281"/>
      <c r="AK34" s="281"/>
      <c r="AL34" s="281"/>
      <c r="AM34" s="281"/>
      <c r="AN34" s="282"/>
    </row>
    <row r="35" spans="2:40" customFormat="1" ht="18" customHeight="1" thickBot="1">
      <c r="C35" s="274"/>
      <c r="D35" s="246"/>
      <c r="E35" s="278"/>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80"/>
      <c r="AI35" s="283"/>
      <c r="AJ35" s="283"/>
      <c r="AK35" s="283"/>
      <c r="AL35" s="283"/>
      <c r="AM35" s="283"/>
      <c r="AN35" s="284"/>
    </row>
    <row r="36" spans="2:40" customFormat="1" ht="13.2" customHeight="1">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5"/>
      <c r="AN36" s="285"/>
    </row>
    <row r="37" spans="2:40" customFormat="1" ht="18" customHeight="1">
      <c r="B37" s="21" t="s">
        <v>49</v>
      </c>
    </row>
    <row r="38" spans="2:40" customFormat="1" ht="18" customHeight="1" thickBot="1">
      <c r="C38" s="30" t="s">
        <v>240</v>
      </c>
      <c r="D38" s="27"/>
      <c r="E38" s="27"/>
      <c r="F38" s="27"/>
      <c r="G38" s="27"/>
      <c r="H38" s="27"/>
      <c r="I38" s="27"/>
      <c r="J38" s="27"/>
      <c r="K38" s="27"/>
      <c r="L38" s="27"/>
      <c r="M38" s="27"/>
      <c r="N38" s="27"/>
      <c r="O38" s="27"/>
      <c r="P38" s="27"/>
      <c r="Q38" s="27"/>
      <c r="R38" s="27"/>
      <c r="S38" s="27"/>
      <c r="T38" s="28"/>
      <c r="U38" s="28"/>
      <c r="V38" s="28"/>
      <c r="W38" s="28"/>
      <c r="X38" s="28"/>
      <c r="Y38" s="28"/>
      <c r="Z38" s="28"/>
      <c r="AA38" s="28"/>
      <c r="AB38" s="28"/>
      <c r="AC38" s="28"/>
      <c r="AD38" s="28"/>
      <c r="AE38" s="28"/>
      <c r="AF38" s="28"/>
      <c r="AG38" s="28"/>
      <c r="AH38" s="28"/>
      <c r="AI38" s="28"/>
      <c r="AJ38" s="28"/>
      <c r="AK38" s="28"/>
      <c r="AL38" s="28"/>
      <c r="AM38" s="28"/>
      <c r="AN38" s="28"/>
    </row>
    <row r="39" spans="2:40" customFormat="1" ht="18" customHeight="1" thickBot="1">
      <c r="C39" s="286" t="s">
        <v>202</v>
      </c>
      <c r="D39" s="287"/>
      <c r="E39" s="287"/>
      <c r="F39" s="287"/>
      <c r="G39" s="287"/>
      <c r="H39" s="287"/>
      <c r="I39" s="288"/>
      <c r="J39" s="289" t="s">
        <v>195</v>
      </c>
      <c r="K39" s="287"/>
      <c r="L39" s="287"/>
      <c r="M39" s="288"/>
      <c r="N39" s="289" t="s">
        <v>195</v>
      </c>
      <c r="O39" s="287"/>
      <c r="P39" s="287"/>
      <c r="Q39" s="288"/>
      <c r="R39" s="289" t="s">
        <v>195</v>
      </c>
      <c r="S39" s="287"/>
      <c r="T39" s="287"/>
      <c r="U39" s="288"/>
      <c r="V39" s="289" t="s">
        <v>195</v>
      </c>
      <c r="W39" s="287"/>
      <c r="X39" s="287"/>
      <c r="Y39" s="288"/>
      <c r="Z39" s="289" t="s">
        <v>195</v>
      </c>
      <c r="AA39" s="287"/>
      <c r="AB39" s="287"/>
      <c r="AC39" s="288"/>
      <c r="AD39" s="289" t="s">
        <v>195</v>
      </c>
      <c r="AE39" s="287"/>
      <c r="AF39" s="287"/>
      <c r="AG39" s="314"/>
      <c r="AH39" s="28"/>
      <c r="AI39" s="28"/>
      <c r="AJ39" s="28"/>
      <c r="AK39" s="28"/>
      <c r="AL39" s="28"/>
      <c r="AM39" s="28"/>
      <c r="AN39" s="28"/>
    </row>
    <row r="40" spans="2:40" customFormat="1" ht="18" customHeight="1">
      <c r="C40" s="269" t="s">
        <v>50</v>
      </c>
      <c r="D40" s="270"/>
      <c r="E40" s="270"/>
      <c r="F40" s="270"/>
      <c r="G40" s="270"/>
      <c r="H40" s="270"/>
      <c r="I40" s="271"/>
      <c r="J40" s="259"/>
      <c r="K40" s="260"/>
      <c r="L40" s="260"/>
      <c r="M40" s="272"/>
      <c r="N40" s="259"/>
      <c r="O40" s="260"/>
      <c r="P40" s="260"/>
      <c r="Q40" s="272"/>
      <c r="R40" s="259"/>
      <c r="S40" s="260"/>
      <c r="T40" s="260"/>
      <c r="U40" s="272"/>
      <c r="V40" s="259"/>
      <c r="W40" s="260"/>
      <c r="X40" s="260"/>
      <c r="Y40" s="272"/>
      <c r="Z40" s="259"/>
      <c r="AA40" s="260"/>
      <c r="AB40" s="260"/>
      <c r="AC40" s="272"/>
      <c r="AD40" s="259"/>
      <c r="AE40" s="260"/>
      <c r="AF40" s="260"/>
      <c r="AG40" s="261"/>
      <c r="AH40" s="28"/>
      <c r="AI40" s="28"/>
      <c r="AJ40" s="28"/>
      <c r="AK40" s="28"/>
      <c r="AL40" s="28"/>
      <c r="AM40" s="28"/>
      <c r="AN40" s="28"/>
    </row>
    <row r="41" spans="2:40" customFormat="1" ht="18" customHeight="1" thickBot="1">
      <c r="C41" s="262" t="s">
        <v>51</v>
      </c>
      <c r="D41" s="263"/>
      <c r="E41" s="263"/>
      <c r="F41" s="263"/>
      <c r="G41" s="263"/>
      <c r="H41" s="263"/>
      <c r="I41" s="264"/>
      <c r="J41" s="265"/>
      <c r="K41" s="266"/>
      <c r="L41" s="266"/>
      <c r="M41" s="267"/>
      <c r="N41" s="265"/>
      <c r="O41" s="266"/>
      <c r="P41" s="266"/>
      <c r="Q41" s="267"/>
      <c r="R41" s="265"/>
      <c r="S41" s="266"/>
      <c r="T41" s="266"/>
      <c r="U41" s="267"/>
      <c r="V41" s="265"/>
      <c r="W41" s="266"/>
      <c r="X41" s="266"/>
      <c r="Y41" s="267"/>
      <c r="Z41" s="265"/>
      <c r="AA41" s="266"/>
      <c r="AB41" s="266"/>
      <c r="AC41" s="267"/>
      <c r="AD41" s="265"/>
      <c r="AE41" s="266"/>
      <c r="AF41" s="266"/>
      <c r="AG41" s="268"/>
      <c r="AH41" s="28"/>
      <c r="AI41" s="28"/>
      <c r="AJ41" s="28"/>
      <c r="AK41" s="28"/>
      <c r="AL41" s="28"/>
      <c r="AM41" s="28"/>
      <c r="AN41" s="28"/>
    </row>
    <row r="42" spans="2:40" customFormat="1" ht="18" customHeight="1" thickBot="1">
      <c r="C42" s="255" t="s">
        <v>52</v>
      </c>
      <c r="D42" s="256"/>
      <c r="E42" s="256"/>
      <c r="F42" s="256"/>
      <c r="G42" s="256"/>
      <c r="H42" s="256"/>
      <c r="I42" s="257"/>
      <c r="J42" s="252">
        <f>J40+J41</f>
        <v>0</v>
      </c>
      <c r="K42" s="253"/>
      <c r="L42" s="253"/>
      <c r="M42" s="258"/>
      <c r="N42" s="252">
        <f t="shared" ref="N42" si="0">N40+N41</f>
        <v>0</v>
      </c>
      <c r="O42" s="253"/>
      <c r="P42" s="253"/>
      <c r="Q42" s="258"/>
      <c r="R42" s="252">
        <f t="shared" ref="R42" si="1">R40+R41</f>
        <v>0</v>
      </c>
      <c r="S42" s="253"/>
      <c r="T42" s="253"/>
      <c r="U42" s="258"/>
      <c r="V42" s="252">
        <f t="shared" ref="V42" si="2">V40+V41</f>
        <v>0</v>
      </c>
      <c r="W42" s="253"/>
      <c r="X42" s="253"/>
      <c r="Y42" s="258"/>
      <c r="Z42" s="252">
        <f t="shared" ref="Z42" si="3">Z40+Z41</f>
        <v>0</v>
      </c>
      <c r="AA42" s="253"/>
      <c r="AB42" s="253"/>
      <c r="AC42" s="258"/>
      <c r="AD42" s="252">
        <f t="shared" ref="AD42" si="4">AD40+AD41</f>
        <v>0</v>
      </c>
      <c r="AE42" s="253"/>
      <c r="AF42" s="253"/>
      <c r="AG42" s="254"/>
      <c r="AH42" s="28"/>
      <c r="AI42" s="28"/>
      <c r="AJ42" s="28"/>
      <c r="AK42" s="28"/>
      <c r="AL42" s="28"/>
      <c r="AM42" s="28"/>
      <c r="AN42" s="28"/>
    </row>
    <row r="43" spans="2:40" customFormat="1" ht="18" customHeight="1">
      <c r="C43" s="269" t="s">
        <v>53</v>
      </c>
      <c r="D43" s="270"/>
      <c r="E43" s="270"/>
      <c r="F43" s="270"/>
      <c r="G43" s="270"/>
      <c r="H43" s="270"/>
      <c r="I43" s="271"/>
      <c r="J43" s="259"/>
      <c r="K43" s="260"/>
      <c r="L43" s="260"/>
      <c r="M43" s="272"/>
      <c r="N43" s="259"/>
      <c r="O43" s="260"/>
      <c r="P43" s="260"/>
      <c r="Q43" s="272"/>
      <c r="R43" s="259"/>
      <c r="S43" s="260"/>
      <c r="T43" s="260"/>
      <c r="U43" s="272"/>
      <c r="V43" s="259"/>
      <c r="W43" s="260"/>
      <c r="X43" s="260"/>
      <c r="Y43" s="272"/>
      <c r="Z43" s="259"/>
      <c r="AA43" s="260"/>
      <c r="AB43" s="260"/>
      <c r="AC43" s="272"/>
      <c r="AD43" s="259"/>
      <c r="AE43" s="260"/>
      <c r="AF43" s="260"/>
      <c r="AG43" s="261"/>
      <c r="AH43" s="28"/>
      <c r="AI43" s="28"/>
      <c r="AJ43" s="28"/>
      <c r="AK43" s="28"/>
      <c r="AL43" s="28"/>
      <c r="AM43" s="28"/>
      <c r="AN43" s="28"/>
    </row>
    <row r="44" spans="2:40" customFormat="1" ht="18" customHeight="1" thickBot="1">
      <c r="C44" s="262" t="s">
        <v>54</v>
      </c>
      <c r="D44" s="263"/>
      <c r="E44" s="263"/>
      <c r="F44" s="263"/>
      <c r="G44" s="263"/>
      <c r="H44" s="263"/>
      <c r="I44" s="264"/>
      <c r="J44" s="265"/>
      <c r="K44" s="266"/>
      <c r="L44" s="266"/>
      <c r="M44" s="267"/>
      <c r="N44" s="265"/>
      <c r="O44" s="266"/>
      <c r="P44" s="266"/>
      <c r="Q44" s="267"/>
      <c r="R44" s="265"/>
      <c r="S44" s="266"/>
      <c r="T44" s="266"/>
      <c r="U44" s="267"/>
      <c r="V44" s="265"/>
      <c r="W44" s="266"/>
      <c r="X44" s="266"/>
      <c r="Y44" s="267"/>
      <c r="Z44" s="265"/>
      <c r="AA44" s="266"/>
      <c r="AB44" s="266"/>
      <c r="AC44" s="267"/>
      <c r="AD44" s="265"/>
      <c r="AE44" s="266"/>
      <c r="AF44" s="266"/>
      <c r="AG44" s="268"/>
      <c r="AH44" s="28"/>
      <c r="AI44" s="28"/>
      <c r="AJ44" s="28"/>
      <c r="AK44" s="28"/>
      <c r="AL44" s="28"/>
      <c r="AM44" s="28"/>
      <c r="AN44" s="28"/>
    </row>
    <row r="45" spans="2:40" customFormat="1" ht="18" customHeight="1" thickBot="1">
      <c r="C45" s="255" t="s">
        <v>55</v>
      </c>
      <c r="D45" s="256"/>
      <c r="E45" s="256"/>
      <c r="F45" s="256"/>
      <c r="G45" s="256"/>
      <c r="H45" s="256"/>
      <c r="I45" s="257"/>
      <c r="J45" s="252">
        <f>J42+J43+J44</f>
        <v>0</v>
      </c>
      <c r="K45" s="253"/>
      <c r="L45" s="253"/>
      <c r="M45" s="258"/>
      <c r="N45" s="252">
        <f t="shared" ref="N45" si="5">N42+N43+N44</f>
        <v>0</v>
      </c>
      <c r="O45" s="253"/>
      <c r="P45" s="253"/>
      <c r="Q45" s="258"/>
      <c r="R45" s="252">
        <f t="shared" ref="R45" si="6">R42+R43+R44</f>
        <v>0</v>
      </c>
      <c r="S45" s="253"/>
      <c r="T45" s="253"/>
      <c r="U45" s="258"/>
      <c r="V45" s="252">
        <f t="shared" ref="V45" si="7">V42+V43+V44</f>
        <v>0</v>
      </c>
      <c r="W45" s="253"/>
      <c r="X45" s="253"/>
      <c r="Y45" s="258"/>
      <c r="Z45" s="252">
        <f t="shared" ref="Z45" si="8">Z42+Z43+Z44</f>
        <v>0</v>
      </c>
      <c r="AA45" s="253"/>
      <c r="AB45" s="253"/>
      <c r="AC45" s="258"/>
      <c r="AD45" s="252">
        <f t="shared" ref="AD45" si="9">AD42+AD43+AD44</f>
        <v>0</v>
      </c>
      <c r="AE45" s="253"/>
      <c r="AF45" s="253"/>
      <c r="AG45" s="254"/>
      <c r="AH45" s="28"/>
      <c r="AI45" s="28"/>
      <c r="AJ45" s="28"/>
      <c r="AK45" s="28"/>
      <c r="AL45" s="28"/>
      <c r="AM45" s="28"/>
      <c r="AN45" s="28"/>
    </row>
    <row r="46" spans="2:40" customFormat="1" ht="18" customHeight="1">
      <c r="C46" s="143" t="s">
        <v>56</v>
      </c>
      <c r="D46" s="86"/>
      <c r="E46" s="86"/>
      <c r="F46" s="86"/>
      <c r="G46" s="86"/>
    </row>
    <row r="47" spans="2:40" customFormat="1" ht="18" customHeight="1">
      <c r="C47" s="143" t="s">
        <v>57</v>
      </c>
      <c r="D47" s="86"/>
      <c r="E47" s="86"/>
      <c r="F47" s="86"/>
      <c r="G47" s="86"/>
    </row>
    <row r="48" spans="2:40" customFormat="1" ht="18" customHeight="1">
      <c r="C48" s="144" t="s">
        <v>261</v>
      </c>
      <c r="D48" s="86"/>
      <c r="E48" s="86"/>
      <c r="F48" s="86"/>
      <c r="G48" s="86"/>
    </row>
    <row r="49" spans="2:40" customFormat="1" ht="13.2" customHeight="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row>
    <row r="50" spans="2:40" customFormat="1" ht="18" customHeight="1">
      <c r="B50" s="21" t="s">
        <v>58</v>
      </c>
    </row>
    <row r="51" spans="2:40" customFormat="1" ht="18" customHeight="1">
      <c r="C51" s="30" t="s">
        <v>196</v>
      </c>
      <c r="D51" s="27"/>
      <c r="E51" s="27"/>
      <c r="F51" s="27"/>
      <c r="G51" s="27"/>
      <c r="H51" s="27"/>
      <c r="I51" s="27"/>
      <c r="J51" s="27"/>
      <c r="K51" s="27"/>
      <c r="L51" s="27"/>
      <c r="M51" s="27"/>
      <c r="N51" s="27"/>
      <c r="O51" s="27"/>
      <c r="P51" s="27"/>
      <c r="Q51" s="27"/>
      <c r="R51" s="27"/>
      <c r="S51" s="27"/>
      <c r="T51" s="28"/>
      <c r="U51" s="28"/>
      <c r="V51" s="28"/>
      <c r="W51" s="28"/>
      <c r="X51" s="28"/>
      <c r="Y51" s="28"/>
      <c r="Z51" s="28"/>
      <c r="AA51" s="28"/>
      <c r="AB51" s="28"/>
      <c r="AC51" s="28"/>
      <c r="AD51" s="28"/>
      <c r="AE51" s="28"/>
      <c r="AF51" s="28"/>
      <c r="AG51" s="28"/>
      <c r="AH51" s="28"/>
      <c r="AI51" s="28"/>
      <c r="AJ51" s="28"/>
      <c r="AK51" s="28"/>
      <c r="AL51" s="28"/>
      <c r="AM51" s="28"/>
      <c r="AN51" s="28"/>
    </row>
    <row r="52" spans="2:40" customFormat="1" ht="18" customHeight="1" thickBot="1">
      <c r="C52" s="87" t="s">
        <v>59</v>
      </c>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row>
    <row r="53" spans="2:40" customFormat="1" ht="18" customHeight="1">
      <c r="C53" s="238" t="s">
        <v>202</v>
      </c>
      <c r="D53" s="239"/>
      <c r="E53" s="239"/>
      <c r="F53" s="239"/>
      <c r="G53" s="239"/>
      <c r="H53" s="239"/>
      <c r="I53" s="240"/>
      <c r="J53" s="241" t="s">
        <v>195</v>
      </c>
      <c r="K53" s="239"/>
      <c r="L53" s="239"/>
      <c r="M53" s="240"/>
      <c r="N53" s="241" t="s">
        <v>195</v>
      </c>
      <c r="O53" s="239"/>
      <c r="P53" s="239"/>
      <c r="Q53" s="240"/>
      <c r="R53" s="241" t="s">
        <v>195</v>
      </c>
      <c r="S53" s="239"/>
      <c r="T53" s="239"/>
      <c r="U53" s="240"/>
      <c r="V53" s="241" t="s">
        <v>195</v>
      </c>
      <c r="W53" s="239"/>
      <c r="X53" s="239"/>
      <c r="Y53" s="240"/>
      <c r="Z53" s="241" t="s">
        <v>195</v>
      </c>
      <c r="AA53" s="239"/>
      <c r="AB53" s="239"/>
      <c r="AC53" s="240"/>
      <c r="AD53" s="241" t="s">
        <v>195</v>
      </c>
      <c r="AE53" s="239"/>
      <c r="AF53" s="239"/>
      <c r="AG53" s="242"/>
      <c r="AH53" s="28"/>
      <c r="AI53" s="28"/>
      <c r="AJ53" s="28"/>
      <c r="AK53" s="28"/>
      <c r="AL53" s="28"/>
      <c r="AM53" s="28"/>
      <c r="AN53" s="28"/>
    </row>
    <row r="54" spans="2:40" customFormat="1" ht="18" customHeight="1">
      <c r="C54" s="248" t="s">
        <v>60</v>
      </c>
      <c r="D54" s="249"/>
      <c r="E54" s="249"/>
      <c r="F54" s="249"/>
      <c r="G54" s="249"/>
      <c r="H54" s="249"/>
      <c r="I54" s="249"/>
      <c r="J54" s="244"/>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5"/>
      <c r="AH54" s="28"/>
      <c r="AI54" s="28"/>
      <c r="AJ54" s="28"/>
      <c r="AK54" s="28"/>
      <c r="AL54" s="28"/>
      <c r="AM54" s="28"/>
      <c r="AN54" s="28"/>
    </row>
    <row r="55" spans="2:40" customFormat="1" ht="18" customHeight="1" thickBot="1">
      <c r="C55" s="250"/>
      <c r="D55" s="251"/>
      <c r="E55" s="251"/>
      <c r="F55" s="251"/>
      <c r="G55" s="251"/>
      <c r="H55" s="251"/>
      <c r="I55" s="251"/>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7"/>
      <c r="AH55" s="28"/>
      <c r="AI55" s="28"/>
      <c r="AJ55" s="28"/>
      <c r="AK55" s="28"/>
      <c r="AL55" s="28"/>
      <c r="AM55" s="28"/>
      <c r="AN55" s="28"/>
    </row>
    <row r="56" spans="2:40" customFormat="1" ht="18" customHeight="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row>
    <row r="57" spans="2:40" customFormat="1" ht="18" customHeight="1" thickBot="1">
      <c r="C57" s="30" t="s">
        <v>197</v>
      </c>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row>
    <row r="58" spans="2:40" customFormat="1" ht="18" customHeight="1">
      <c r="C58" s="238" t="s">
        <v>201</v>
      </c>
      <c r="D58" s="239"/>
      <c r="E58" s="239"/>
      <c r="F58" s="239"/>
      <c r="G58" s="239"/>
      <c r="H58" s="239"/>
      <c r="I58" s="240"/>
      <c r="J58" s="241" t="s">
        <v>195</v>
      </c>
      <c r="K58" s="239"/>
      <c r="L58" s="239"/>
      <c r="M58" s="240"/>
      <c r="N58" s="241" t="s">
        <v>195</v>
      </c>
      <c r="O58" s="239"/>
      <c r="P58" s="239"/>
      <c r="Q58" s="240"/>
      <c r="R58" s="241" t="s">
        <v>195</v>
      </c>
      <c r="S58" s="239"/>
      <c r="T58" s="239"/>
      <c r="U58" s="240"/>
      <c r="V58" s="241" t="s">
        <v>195</v>
      </c>
      <c r="W58" s="239"/>
      <c r="X58" s="239"/>
      <c r="Y58" s="240"/>
      <c r="Z58" s="241" t="s">
        <v>195</v>
      </c>
      <c r="AA58" s="239"/>
      <c r="AB58" s="239"/>
      <c r="AC58" s="240"/>
      <c r="AD58" s="241" t="s">
        <v>195</v>
      </c>
      <c r="AE58" s="239"/>
      <c r="AF58" s="239"/>
      <c r="AG58" s="242"/>
      <c r="AH58" s="28"/>
      <c r="AI58" s="28"/>
      <c r="AJ58" s="28"/>
      <c r="AK58" s="28"/>
      <c r="AL58" s="28"/>
      <c r="AM58" s="28"/>
      <c r="AN58" s="28"/>
    </row>
    <row r="59" spans="2:40" customFormat="1" ht="18" customHeight="1">
      <c r="C59" s="248" t="s">
        <v>61</v>
      </c>
      <c r="D59" s="249"/>
      <c r="E59" s="249"/>
      <c r="F59" s="249"/>
      <c r="G59" s="249"/>
      <c r="H59" s="249"/>
      <c r="I59" s="249"/>
      <c r="J59" s="244"/>
      <c r="K59" s="244"/>
      <c r="L59" s="244"/>
      <c r="M59" s="244"/>
      <c r="N59" s="244"/>
      <c r="O59" s="244"/>
      <c r="P59" s="244"/>
      <c r="Q59" s="244"/>
      <c r="R59" s="244"/>
      <c r="S59" s="244"/>
      <c r="T59" s="244"/>
      <c r="U59" s="244"/>
      <c r="V59" s="244"/>
      <c r="W59" s="244"/>
      <c r="X59" s="244"/>
      <c r="Y59" s="244"/>
      <c r="Z59" s="244"/>
      <c r="AA59" s="244"/>
      <c r="AB59" s="244"/>
      <c r="AC59" s="244"/>
      <c r="AD59" s="244"/>
      <c r="AE59" s="244"/>
      <c r="AF59" s="244"/>
      <c r="AG59" s="245"/>
      <c r="AH59" s="28"/>
      <c r="AI59" s="28"/>
      <c r="AJ59" s="28"/>
      <c r="AK59" s="28"/>
      <c r="AL59" s="28"/>
      <c r="AM59" s="28"/>
      <c r="AN59" s="28"/>
    </row>
    <row r="60" spans="2:40" customFormat="1" ht="18" customHeight="1" thickBot="1">
      <c r="C60" s="250"/>
      <c r="D60" s="251"/>
      <c r="E60" s="251"/>
      <c r="F60" s="251"/>
      <c r="G60" s="251"/>
      <c r="H60" s="251"/>
      <c r="I60" s="251"/>
      <c r="J60" s="246"/>
      <c r="K60" s="246"/>
      <c r="L60" s="246"/>
      <c r="M60" s="246"/>
      <c r="N60" s="246"/>
      <c r="O60" s="246"/>
      <c r="P60" s="246"/>
      <c r="Q60" s="246"/>
      <c r="R60" s="246"/>
      <c r="S60" s="246"/>
      <c r="T60" s="246"/>
      <c r="U60" s="246"/>
      <c r="V60" s="246"/>
      <c r="W60" s="246"/>
      <c r="X60" s="246"/>
      <c r="Y60" s="246"/>
      <c r="Z60" s="246"/>
      <c r="AA60" s="246"/>
      <c r="AB60" s="246"/>
      <c r="AC60" s="246"/>
      <c r="AD60" s="246"/>
      <c r="AE60" s="246"/>
      <c r="AF60" s="246"/>
      <c r="AG60" s="247"/>
      <c r="AH60" s="28"/>
      <c r="AI60" s="28"/>
      <c r="AJ60" s="28"/>
      <c r="AK60" s="28"/>
      <c r="AL60" s="28"/>
      <c r="AM60" s="28"/>
      <c r="AN60" s="28"/>
    </row>
    <row r="61" spans="2:40" customFormat="1" ht="18" customHeight="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row>
    <row r="62" spans="2:40" customFormat="1" ht="18" customHeight="1" thickBot="1">
      <c r="C62" s="30" t="s">
        <v>198</v>
      </c>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row>
    <row r="63" spans="2:40" customFormat="1" ht="18" customHeight="1">
      <c r="C63" s="238" t="s">
        <v>201</v>
      </c>
      <c r="D63" s="239"/>
      <c r="E63" s="239"/>
      <c r="F63" s="239"/>
      <c r="G63" s="239"/>
      <c r="H63" s="239"/>
      <c r="I63" s="240"/>
      <c r="J63" s="241" t="s">
        <v>195</v>
      </c>
      <c r="K63" s="239"/>
      <c r="L63" s="239"/>
      <c r="M63" s="240"/>
      <c r="N63" s="241" t="s">
        <v>195</v>
      </c>
      <c r="O63" s="239"/>
      <c r="P63" s="239"/>
      <c r="Q63" s="240"/>
      <c r="R63" s="241" t="s">
        <v>195</v>
      </c>
      <c r="S63" s="239"/>
      <c r="T63" s="239"/>
      <c r="U63" s="240"/>
      <c r="V63" s="241" t="s">
        <v>195</v>
      </c>
      <c r="W63" s="239"/>
      <c r="X63" s="239"/>
      <c r="Y63" s="240"/>
      <c r="Z63" s="241" t="s">
        <v>195</v>
      </c>
      <c r="AA63" s="239"/>
      <c r="AB63" s="239"/>
      <c r="AC63" s="240"/>
      <c r="AD63" s="241" t="s">
        <v>195</v>
      </c>
      <c r="AE63" s="239"/>
      <c r="AF63" s="239"/>
      <c r="AG63" s="242"/>
      <c r="AH63" s="28"/>
      <c r="AI63" s="28"/>
      <c r="AJ63" s="28"/>
      <c r="AK63" s="28"/>
      <c r="AL63" s="28"/>
      <c r="AM63" s="28"/>
      <c r="AN63" s="28"/>
    </row>
    <row r="64" spans="2:40" customFormat="1" ht="18" customHeight="1">
      <c r="C64" s="236" t="s">
        <v>62</v>
      </c>
      <c r="D64" s="237"/>
      <c r="E64" s="237"/>
      <c r="F64" s="237"/>
      <c r="G64" s="237"/>
      <c r="H64" s="237"/>
      <c r="I64" s="237"/>
      <c r="J64" s="226"/>
      <c r="K64" s="226"/>
      <c r="L64" s="226"/>
      <c r="M64" s="226"/>
      <c r="N64" s="226"/>
      <c r="O64" s="226"/>
      <c r="P64" s="226"/>
      <c r="Q64" s="226"/>
      <c r="R64" s="226"/>
      <c r="S64" s="226"/>
      <c r="T64" s="226"/>
      <c r="U64" s="226"/>
      <c r="V64" s="226"/>
      <c r="W64" s="226"/>
      <c r="X64" s="226"/>
      <c r="Y64" s="226"/>
      <c r="Z64" s="226"/>
      <c r="AA64" s="226"/>
      <c r="AB64" s="226"/>
      <c r="AC64" s="226"/>
      <c r="AD64" s="226"/>
      <c r="AE64" s="226"/>
      <c r="AF64" s="226"/>
      <c r="AG64" s="227"/>
      <c r="AH64" s="28"/>
      <c r="AI64" s="28"/>
      <c r="AJ64" s="28"/>
      <c r="AK64" s="28"/>
      <c r="AL64" s="28"/>
      <c r="AM64" s="28"/>
      <c r="AN64" s="28"/>
    </row>
    <row r="65" spans="3:40" customFormat="1" ht="18" customHeight="1" thickBot="1">
      <c r="C65" s="230"/>
      <c r="D65" s="231"/>
      <c r="E65" s="231"/>
      <c r="F65" s="231"/>
      <c r="G65" s="231"/>
      <c r="H65" s="231"/>
      <c r="I65" s="231"/>
      <c r="J65" s="233"/>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5"/>
      <c r="AH65" s="28"/>
      <c r="AI65" s="28"/>
      <c r="AJ65" s="28"/>
      <c r="AK65" s="28"/>
      <c r="AL65" s="28"/>
      <c r="AM65" s="28"/>
      <c r="AN65" s="28"/>
    </row>
    <row r="66" spans="3:40" customFormat="1" ht="18" customHeight="1">
      <c r="C66" s="243" t="s">
        <v>262</v>
      </c>
      <c r="D66" s="243"/>
      <c r="E66" s="243"/>
      <c r="F66" s="243"/>
      <c r="G66" s="243"/>
      <c r="H66" s="243"/>
      <c r="I66" s="243"/>
      <c r="J66" s="243"/>
      <c r="K66" s="243"/>
      <c r="L66" s="243"/>
      <c r="M66" s="243"/>
      <c r="N66" s="243"/>
      <c r="O66" s="243"/>
      <c r="P66" s="243"/>
      <c r="Q66" s="243"/>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row>
    <row r="67" spans="3:40" customFormat="1" ht="18" customHeight="1">
      <c r="C67" s="243"/>
      <c r="D67" s="243"/>
      <c r="E67" s="243"/>
      <c r="F67" s="243"/>
      <c r="G67" s="243"/>
      <c r="H67" s="243"/>
      <c r="I67" s="243"/>
      <c r="J67" s="243"/>
      <c r="K67" s="243"/>
      <c r="L67" s="243"/>
      <c r="M67" s="243"/>
      <c r="N67" s="243"/>
      <c r="O67" s="243"/>
      <c r="P67" s="243"/>
      <c r="Q67" s="243"/>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row>
    <row r="68" spans="3:40" customFormat="1" ht="18" customHeight="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row>
    <row r="69" spans="3:40" customFormat="1" ht="18" customHeight="1" thickBot="1">
      <c r="C69" s="30" t="s">
        <v>241</v>
      </c>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row>
    <row r="70" spans="3:40" customFormat="1" ht="18" customHeight="1">
      <c r="C70" s="238" t="s">
        <v>201</v>
      </c>
      <c r="D70" s="239"/>
      <c r="E70" s="239"/>
      <c r="F70" s="239"/>
      <c r="G70" s="239"/>
      <c r="H70" s="239"/>
      <c r="I70" s="240"/>
      <c r="J70" s="241" t="s">
        <v>195</v>
      </c>
      <c r="K70" s="239"/>
      <c r="L70" s="239"/>
      <c r="M70" s="240"/>
      <c r="N70" s="241" t="s">
        <v>195</v>
      </c>
      <c r="O70" s="239"/>
      <c r="P70" s="239"/>
      <c r="Q70" s="240"/>
      <c r="R70" s="241" t="s">
        <v>195</v>
      </c>
      <c r="S70" s="239"/>
      <c r="T70" s="239"/>
      <c r="U70" s="240"/>
      <c r="V70" s="241" t="s">
        <v>195</v>
      </c>
      <c r="W70" s="239"/>
      <c r="X70" s="239"/>
      <c r="Y70" s="240"/>
      <c r="Z70" s="241" t="s">
        <v>195</v>
      </c>
      <c r="AA70" s="239"/>
      <c r="AB70" s="239"/>
      <c r="AC70" s="240"/>
      <c r="AD70" s="241" t="s">
        <v>195</v>
      </c>
      <c r="AE70" s="239"/>
      <c r="AF70" s="239"/>
      <c r="AG70" s="242"/>
      <c r="AH70" s="28"/>
      <c r="AI70" s="28"/>
      <c r="AJ70" s="28"/>
      <c r="AK70" s="28"/>
      <c r="AL70" s="28"/>
      <c r="AM70" s="28"/>
      <c r="AN70" s="28"/>
    </row>
    <row r="71" spans="3:40" customFormat="1" ht="18" customHeight="1">
      <c r="C71" s="236" t="s">
        <v>63</v>
      </c>
      <c r="D71" s="237"/>
      <c r="E71" s="237"/>
      <c r="F71" s="237"/>
      <c r="G71" s="237"/>
      <c r="H71" s="237"/>
      <c r="I71" s="237"/>
      <c r="J71" s="226"/>
      <c r="K71" s="226"/>
      <c r="L71" s="226"/>
      <c r="M71" s="226"/>
      <c r="N71" s="226"/>
      <c r="O71" s="226"/>
      <c r="P71" s="226"/>
      <c r="Q71" s="226"/>
      <c r="R71" s="226"/>
      <c r="S71" s="226"/>
      <c r="T71" s="226"/>
      <c r="U71" s="226"/>
      <c r="V71" s="226"/>
      <c r="W71" s="226"/>
      <c r="X71" s="226"/>
      <c r="Y71" s="226"/>
      <c r="Z71" s="226"/>
      <c r="AA71" s="226"/>
      <c r="AB71" s="226"/>
      <c r="AC71" s="226"/>
      <c r="AD71" s="226"/>
      <c r="AE71" s="226"/>
      <c r="AF71" s="226"/>
      <c r="AG71" s="227"/>
      <c r="AH71" s="28"/>
      <c r="AI71" s="28"/>
      <c r="AJ71" s="28"/>
      <c r="AK71" s="28"/>
      <c r="AL71" s="28"/>
      <c r="AM71" s="28"/>
      <c r="AN71" s="28"/>
    </row>
    <row r="72" spans="3:40" customFormat="1" ht="18" customHeight="1">
      <c r="C72" s="236"/>
      <c r="D72" s="237"/>
      <c r="E72" s="237"/>
      <c r="F72" s="237"/>
      <c r="G72" s="237"/>
      <c r="H72" s="237"/>
      <c r="I72" s="237"/>
      <c r="J72" s="226"/>
      <c r="K72" s="226"/>
      <c r="L72" s="226"/>
      <c r="M72" s="226"/>
      <c r="N72" s="226"/>
      <c r="O72" s="226"/>
      <c r="P72" s="226"/>
      <c r="Q72" s="226"/>
      <c r="R72" s="226"/>
      <c r="S72" s="226"/>
      <c r="T72" s="226"/>
      <c r="U72" s="226"/>
      <c r="V72" s="226"/>
      <c r="W72" s="226"/>
      <c r="X72" s="226"/>
      <c r="Y72" s="226"/>
      <c r="Z72" s="226"/>
      <c r="AA72" s="226"/>
      <c r="AB72" s="226"/>
      <c r="AC72" s="226"/>
      <c r="AD72" s="226"/>
      <c r="AE72" s="226"/>
      <c r="AF72" s="226"/>
      <c r="AG72" s="227"/>
      <c r="AH72" s="28"/>
      <c r="AI72" s="28"/>
      <c r="AJ72" s="28"/>
      <c r="AK72" s="28"/>
      <c r="AL72" s="28"/>
      <c r="AM72" s="28"/>
      <c r="AN72" s="28"/>
    </row>
    <row r="73" spans="3:40" customFormat="1" ht="18" customHeight="1">
      <c r="C73" s="228" t="s">
        <v>64</v>
      </c>
      <c r="D73" s="229"/>
      <c r="E73" s="229"/>
      <c r="F73" s="229"/>
      <c r="G73" s="229"/>
      <c r="H73" s="229"/>
      <c r="I73" s="229"/>
      <c r="J73" s="232"/>
      <c r="K73" s="232"/>
      <c r="L73" s="232"/>
      <c r="M73" s="232"/>
      <c r="N73" s="232"/>
      <c r="O73" s="232"/>
      <c r="P73" s="232"/>
      <c r="Q73" s="232"/>
      <c r="R73" s="232"/>
      <c r="S73" s="232"/>
      <c r="T73" s="232"/>
      <c r="U73" s="232"/>
      <c r="V73" s="232"/>
      <c r="W73" s="232"/>
      <c r="X73" s="232"/>
      <c r="Y73" s="232"/>
      <c r="Z73" s="232"/>
      <c r="AA73" s="232"/>
      <c r="AB73" s="232"/>
      <c r="AC73" s="232"/>
      <c r="AD73" s="232"/>
      <c r="AE73" s="232"/>
      <c r="AF73" s="232"/>
      <c r="AG73" s="234"/>
      <c r="AH73" s="28"/>
      <c r="AI73" s="28"/>
      <c r="AJ73" s="28"/>
      <c r="AK73" s="28"/>
      <c r="AL73" s="28"/>
      <c r="AM73" s="28"/>
      <c r="AN73" s="28"/>
    </row>
    <row r="74" spans="3:40" customFormat="1" ht="18" customHeight="1" thickBot="1">
      <c r="C74" s="230"/>
      <c r="D74" s="231"/>
      <c r="E74" s="231"/>
      <c r="F74" s="231"/>
      <c r="G74" s="231"/>
      <c r="H74" s="231"/>
      <c r="I74" s="231"/>
      <c r="J74" s="233"/>
      <c r="K74" s="233"/>
      <c r="L74" s="233"/>
      <c r="M74" s="233"/>
      <c r="N74" s="233"/>
      <c r="O74" s="233"/>
      <c r="P74" s="233"/>
      <c r="Q74" s="233"/>
      <c r="R74" s="233"/>
      <c r="S74" s="233"/>
      <c r="T74" s="233"/>
      <c r="U74" s="233"/>
      <c r="V74" s="233"/>
      <c r="W74" s="233"/>
      <c r="X74" s="233"/>
      <c r="Y74" s="233"/>
      <c r="Z74" s="233"/>
      <c r="AA74" s="233"/>
      <c r="AB74" s="233"/>
      <c r="AC74" s="233"/>
      <c r="AD74" s="233"/>
      <c r="AE74" s="233"/>
      <c r="AF74" s="233"/>
      <c r="AG74" s="235"/>
      <c r="AH74" s="28"/>
      <c r="AI74" s="28"/>
      <c r="AJ74" s="28"/>
      <c r="AK74" s="28"/>
      <c r="AL74" s="28"/>
      <c r="AM74" s="28"/>
      <c r="AN74" s="28"/>
    </row>
    <row r="75" spans="3:40" customFormat="1" ht="18" customHeight="1">
      <c r="C75" s="334" t="s">
        <v>242</v>
      </c>
      <c r="D75" s="334"/>
      <c r="E75" s="334"/>
      <c r="F75" s="334"/>
      <c r="G75" s="334"/>
      <c r="H75" s="334"/>
      <c r="I75" s="334"/>
      <c r="J75" s="334"/>
      <c r="K75" s="334"/>
      <c r="L75" s="334"/>
      <c r="M75" s="334"/>
      <c r="N75" s="334"/>
      <c r="O75" s="334"/>
      <c r="P75" s="334"/>
      <c r="Q75" s="334"/>
      <c r="R75" s="334"/>
      <c r="S75" s="334"/>
      <c r="T75" s="334"/>
      <c r="U75" s="334"/>
      <c r="V75" s="334"/>
      <c r="W75" s="334"/>
      <c r="X75" s="334"/>
      <c r="Y75" s="334"/>
      <c r="Z75" s="334"/>
      <c r="AA75" s="334"/>
      <c r="AB75" s="334"/>
      <c r="AC75" s="334"/>
      <c r="AD75" s="334"/>
      <c r="AE75" s="334"/>
      <c r="AF75" s="334"/>
      <c r="AG75" s="334"/>
      <c r="AH75" s="334"/>
      <c r="AI75" s="334"/>
      <c r="AJ75" s="334"/>
      <c r="AK75" s="334"/>
      <c r="AL75" s="334"/>
      <c r="AM75" s="334"/>
      <c r="AN75" s="334"/>
    </row>
    <row r="76" spans="3:40" customFormat="1" ht="18" customHeight="1">
      <c r="C76" s="334"/>
      <c r="D76" s="334"/>
      <c r="E76" s="334"/>
      <c r="F76" s="334"/>
      <c r="G76" s="334"/>
      <c r="H76" s="334"/>
      <c r="I76" s="334"/>
      <c r="J76" s="334"/>
      <c r="K76" s="334"/>
      <c r="L76" s="334"/>
      <c r="M76" s="334"/>
      <c r="N76" s="334"/>
      <c r="O76" s="334"/>
      <c r="P76" s="334"/>
      <c r="Q76" s="334"/>
      <c r="R76" s="334"/>
      <c r="S76" s="334"/>
      <c r="T76" s="334"/>
      <c r="U76" s="334"/>
      <c r="V76" s="334"/>
      <c r="W76" s="334"/>
      <c r="X76" s="334"/>
      <c r="Y76" s="334"/>
      <c r="Z76" s="334"/>
      <c r="AA76" s="334"/>
      <c r="AB76" s="334"/>
      <c r="AC76" s="334"/>
      <c r="AD76" s="334"/>
      <c r="AE76" s="334"/>
      <c r="AF76" s="334"/>
      <c r="AG76" s="334"/>
      <c r="AH76" s="334"/>
      <c r="AI76" s="334"/>
      <c r="AJ76" s="334"/>
      <c r="AK76" s="334"/>
      <c r="AL76" s="334"/>
      <c r="AM76" s="334"/>
      <c r="AN76" s="334"/>
    </row>
    <row r="77" spans="3:40" customFormat="1" ht="13.2" customHeight="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61"/>
      <c r="AC77" s="31"/>
      <c r="AD77" s="31"/>
      <c r="AE77" s="31"/>
      <c r="AF77" s="31"/>
      <c r="AG77" s="61"/>
      <c r="AH77" s="31"/>
      <c r="AI77" s="31"/>
      <c r="AJ77" s="31"/>
      <c r="AK77" s="31"/>
      <c r="AL77" s="31"/>
      <c r="AM77" s="31"/>
      <c r="AN77" s="31"/>
    </row>
  </sheetData>
  <mergeCells count="156">
    <mergeCell ref="C75:AN76"/>
    <mergeCell ref="C12:AN15"/>
    <mergeCell ref="C7:N7"/>
    <mergeCell ref="O7:W7"/>
    <mergeCell ref="X7:AJ7"/>
    <mergeCell ref="AK7:AN7"/>
    <mergeCell ref="C8:N8"/>
    <mergeCell ref="O8:AN8"/>
    <mergeCell ref="A1:B2"/>
    <mergeCell ref="C1:AN2"/>
    <mergeCell ref="C6:N6"/>
    <mergeCell ref="O6:W6"/>
    <mergeCell ref="X6:AF6"/>
    <mergeCell ref="C9:N9"/>
    <mergeCell ref="O9:AN9"/>
    <mergeCell ref="C10:N11"/>
    <mergeCell ref="O10:R10"/>
    <mergeCell ref="S10:AN10"/>
    <mergeCell ref="O11:R11"/>
    <mergeCell ref="S11:AA11"/>
    <mergeCell ref="AB11:AH11"/>
    <mergeCell ref="AI11:AK11"/>
    <mergeCell ref="AL11:AN11"/>
    <mergeCell ref="C26:D27"/>
    <mergeCell ref="E26:AH27"/>
    <mergeCell ref="AI26:AN27"/>
    <mergeCell ref="C28:AN28"/>
    <mergeCell ref="AI29:AN29"/>
    <mergeCell ref="AI21:AN22"/>
    <mergeCell ref="AI23:AN23"/>
    <mergeCell ref="C24:D25"/>
    <mergeCell ref="E24:AH25"/>
    <mergeCell ref="AI24:AN25"/>
    <mergeCell ref="AI34:AN35"/>
    <mergeCell ref="C36:AN36"/>
    <mergeCell ref="C39:I39"/>
    <mergeCell ref="J39:M39"/>
    <mergeCell ref="N39:Q39"/>
    <mergeCell ref="R39:U39"/>
    <mergeCell ref="V39:Y39"/>
    <mergeCell ref="Z39:AC39"/>
    <mergeCell ref="C30:D31"/>
    <mergeCell ref="E30:AH31"/>
    <mergeCell ref="AI30:AN31"/>
    <mergeCell ref="C32:D33"/>
    <mergeCell ref="E32:AH33"/>
    <mergeCell ref="AI32:AN33"/>
    <mergeCell ref="AD39:AG39"/>
    <mergeCell ref="C40:I40"/>
    <mergeCell ref="J40:M40"/>
    <mergeCell ref="N40:Q40"/>
    <mergeCell ref="R40:U40"/>
    <mergeCell ref="V40:Y40"/>
    <mergeCell ref="Z40:AC40"/>
    <mergeCell ref="AD40:AG40"/>
    <mergeCell ref="C34:D35"/>
    <mergeCell ref="E34:AH35"/>
    <mergeCell ref="AD41:AG41"/>
    <mergeCell ref="C42:I42"/>
    <mergeCell ref="J42:M42"/>
    <mergeCell ref="N42:Q42"/>
    <mergeCell ref="R42:U42"/>
    <mergeCell ref="V42:Y42"/>
    <mergeCell ref="Z42:AC42"/>
    <mergeCell ref="AD42:AG42"/>
    <mergeCell ref="C41:I41"/>
    <mergeCell ref="J41:M41"/>
    <mergeCell ref="N41:Q41"/>
    <mergeCell ref="R41:U41"/>
    <mergeCell ref="V41:Y41"/>
    <mergeCell ref="Z41:AC41"/>
    <mergeCell ref="AD43:AG43"/>
    <mergeCell ref="C44:I44"/>
    <mergeCell ref="J44:M44"/>
    <mergeCell ref="N44:Q44"/>
    <mergeCell ref="R44:U44"/>
    <mergeCell ref="V44:Y44"/>
    <mergeCell ref="Z44:AC44"/>
    <mergeCell ref="AD44:AG44"/>
    <mergeCell ref="C43:I43"/>
    <mergeCell ref="J43:M43"/>
    <mergeCell ref="N43:Q43"/>
    <mergeCell ref="R43:U43"/>
    <mergeCell ref="V43:Y43"/>
    <mergeCell ref="Z43:AC43"/>
    <mergeCell ref="AD45:AG45"/>
    <mergeCell ref="C53:I53"/>
    <mergeCell ref="J53:M53"/>
    <mergeCell ref="N53:Q53"/>
    <mergeCell ref="R53:U53"/>
    <mergeCell ref="V53:Y53"/>
    <mergeCell ref="Z53:AC53"/>
    <mergeCell ref="AD53:AG53"/>
    <mergeCell ref="C45:I45"/>
    <mergeCell ref="J45:M45"/>
    <mergeCell ref="N45:Q45"/>
    <mergeCell ref="R45:U45"/>
    <mergeCell ref="V45:Y45"/>
    <mergeCell ref="Z45:AC45"/>
    <mergeCell ref="AD54:AG55"/>
    <mergeCell ref="C58:I58"/>
    <mergeCell ref="J58:M58"/>
    <mergeCell ref="N58:Q58"/>
    <mergeCell ref="R58:U58"/>
    <mergeCell ref="V58:Y58"/>
    <mergeCell ref="Z58:AC58"/>
    <mergeCell ref="AD58:AG58"/>
    <mergeCell ref="C54:I55"/>
    <mergeCell ref="J54:M55"/>
    <mergeCell ref="N54:Q55"/>
    <mergeCell ref="R54:U55"/>
    <mergeCell ref="V54:Y55"/>
    <mergeCell ref="Z54:AC55"/>
    <mergeCell ref="AD59:AG60"/>
    <mergeCell ref="C63:I63"/>
    <mergeCell ref="J63:M63"/>
    <mergeCell ref="N63:Q63"/>
    <mergeCell ref="R63:U63"/>
    <mergeCell ref="V63:Y63"/>
    <mergeCell ref="Z63:AC63"/>
    <mergeCell ref="AD63:AG63"/>
    <mergeCell ref="C59:I60"/>
    <mergeCell ref="J59:M60"/>
    <mergeCell ref="N59:Q60"/>
    <mergeCell ref="R59:U60"/>
    <mergeCell ref="V59:Y60"/>
    <mergeCell ref="Z59:AC60"/>
    <mergeCell ref="AD64:AG65"/>
    <mergeCell ref="C70:I70"/>
    <mergeCell ref="J70:M70"/>
    <mergeCell ref="N70:Q70"/>
    <mergeCell ref="R70:U70"/>
    <mergeCell ref="V70:Y70"/>
    <mergeCell ref="Z70:AC70"/>
    <mergeCell ref="AD70:AG70"/>
    <mergeCell ref="C64:I65"/>
    <mergeCell ref="J64:M65"/>
    <mergeCell ref="N64:Q65"/>
    <mergeCell ref="R64:U65"/>
    <mergeCell ref="V64:Y65"/>
    <mergeCell ref="Z64:AC65"/>
    <mergeCell ref="C66:AN67"/>
    <mergeCell ref="AD71:AG72"/>
    <mergeCell ref="C73:I74"/>
    <mergeCell ref="J73:M74"/>
    <mergeCell ref="N73:Q74"/>
    <mergeCell ref="R73:U74"/>
    <mergeCell ref="V73:Y74"/>
    <mergeCell ref="Z73:AC74"/>
    <mergeCell ref="AD73:AG74"/>
    <mergeCell ref="C71:I72"/>
    <mergeCell ref="J71:M72"/>
    <mergeCell ref="N71:Q72"/>
    <mergeCell ref="R71:U72"/>
    <mergeCell ref="V71:Y72"/>
    <mergeCell ref="Z71:AC72"/>
  </mergeCells>
  <phoneticPr fontId="2"/>
  <pageMargins left="0.59055118110236227" right="0.39370078740157483" top="0.59055118110236227" bottom="0.59055118110236227" header="0" footer="0.31496062992125984"/>
  <pageSetup paperSize="9" scale="88" firstPageNumber="0" fitToHeight="0" orientation="portrait" useFirstPageNumber="1" r:id="rId1"/>
  <headerFooter differentFirst="1">
    <oddFooter>&amp;C&amp;"ＭＳ Ｐゴシック,標準"&amp;P</oddFooter>
  </headerFooter>
  <rowBreaks count="1" manualBreakCount="1">
    <brk id="36"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265"/>
  <sheetViews>
    <sheetView showWhiteSpace="0" view="pageBreakPreview" zoomScale="85" zoomScaleNormal="100" zoomScaleSheetLayoutView="85" workbookViewId="0">
      <selection sqref="A1:B2"/>
    </sheetView>
  </sheetViews>
  <sheetFormatPr defaultColWidth="8.69921875" defaultRowHeight="13.2"/>
  <cols>
    <col min="1" max="6" width="2" style="1" customWidth="1"/>
    <col min="7" max="7" width="18.19921875" style="1" customWidth="1"/>
    <col min="8" max="40" width="2" style="1" customWidth="1"/>
    <col min="41" max="41" width="2.09765625" style="1" customWidth="1"/>
    <col min="42" max="16384" width="8.69921875" style="1"/>
  </cols>
  <sheetData>
    <row r="1" spans="1:40" s="25" customFormat="1" ht="18" customHeight="1">
      <c r="A1" s="355" t="s">
        <v>66</v>
      </c>
      <c r="B1" s="355"/>
      <c r="C1" s="356" t="s">
        <v>67</v>
      </c>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c r="AE1" s="356"/>
      <c r="AF1" s="356"/>
      <c r="AG1" s="356"/>
      <c r="AH1" s="356"/>
      <c r="AI1" s="356"/>
      <c r="AJ1" s="356"/>
      <c r="AK1" s="356"/>
      <c r="AL1" s="356"/>
      <c r="AM1" s="356"/>
      <c r="AN1" s="356"/>
    </row>
    <row r="2" spans="1:40" s="25" customFormat="1" ht="18" customHeight="1" thickBot="1">
      <c r="A2" s="355"/>
      <c r="B2" s="355"/>
      <c r="C2" s="356"/>
      <c r="D2" s="356"/>
      <c r="E2" s="356"/>
      <c r="F2" s="356"/>
      <c r="G2" s="356"/>
      <c r="H2" s="356"/>
      <c r="I2" s="356"/>
      <c r="J2" s="356"/>
      <c r="K2" s="356"/>
      <c r="L2" s="356"/>
      <c r="M2" s="356"/>
      <c r="N2" s="356"/>
      <c r="O2" s="356"/>
      <c r="P2" s="356"/>
      <c r="Q2" s="356"/>
      <c r="R2" s="356"/>
      <c r="S2" s="356"/>
      <c r="T2" s="356"/>
      <c r="U2" s="356"/>
      <c r="V2" s="356"/>
      <c r="W2" s="356"/>
      <c r="X2" s="356"/>
      <c r="Y2" s="356"/>
      <c r="Z2" s="356"/>
      <c r="AA2" s="356"/>
      <c r="AB2" s="356"/>
      <c r="AC2" s="356"/>
      <c r="AD2" s="356"/>
      <c r="AE2" s="356"/>
      <c r="AF2" s="356"/>
      <c r="AG2" s="356"/>
      <c r="AH2" s="356"/>
      <c r="AI2" s="356"/>
      <c r="AJ2" s="356"/>
      <c r="AK2" s="356"/>
      <c r="AL2" s="356"/>
      <c r="AM2" s="356"/>
      <c r="AN2" s="356"/>
    </row>
    <row r="3" spans="1:40" s="25" customFormat="1" ht="18" customHeight="1" thickTop="1">
      <c r="A3" s="32"/>
      <c r="B3" s="32"/>
      <c r="C3" s="33"/>
      <c r="D3" s="33"/>
      <c r="E3" s="33"/>
      <c r="F3" s="33"/>
      <c r="G3" s="33"/>
      <c r="H3" s="33"/>
      <c r="I3" s="33"/>
      <c r="J3" s="33"/>
      <c r="K3" s="33"/>
      <c r="L3" s="33"/>
      <c r="M3" s="33"/>
      <c r="N3" s="33"/>
      <c r="O3" s="33"/>
      <c r="P3" s="33"/>
      <c r="Q3" s="33"/>
      <c r="R3" s="33"/>
      <c r="S3" s="33"/>
      <c r="T3" s="33"/>
      <c r="U3" s="33"/>
      <c r="V3" s="33"/>
      <c r="W3" s="33"/>
      <c r="X3" s="33"/>
      <c r="Y3" s="33"/>
      <c r="Z3" s="33"/>
      <c r="AA3" s="34"/>
      <c r="AB3" s="35"/>
      <c r="AC3" s="36"/>
      <c r="AD3" s="36" t="s">
        <v>68</v>
      </c>
      <c r="AE3" s="36"/>
      <c r="AF3" s="36"/>
      <c r="AG3" s="36"/>
      <c r="AH3" s="36"/>
      <c r="AI3" s="319" t="s">
        <v>40</v>
      </c>
      <c r="AJ3" s="320"/>
      <c r="AK3" s="320"/>
      <c r="AL3" s="320"/>
      <c r="AM3" s="320"/>
      <c r="AN3" s="321"/>
    </row>
    <row r="4" spans="1:40" s="25" customFormat="1" ht="18" customHeight="1" thickBot="1">
      <c r="AA4" s="37"/>
      <c r="AB4" s="38"/>
      <c r="AC4" s="39"/>
      <c r="AD4" s="39"/>
      <c r="AE4" s="39"/>
      <c r="AF4" s="39"/>
      <c r="AG4" s="39"/>
      <c r="AH4" s="39"/>
      <c r="AI4" s="322"/>
      <c r="AJ4" s="323"/>
      <c r="AK4" s="323"/>
      <c r="AL4" s="323"/>
      <c r="AM4" s="323"/>
      <c r="AN4" s="324"/>
    </row>
    <row r="5" spans="1:40" s="25" customFormat="1" ht="18" customHeight="1" thickTop="1" thickBot="1">
      <c r="B5" s="21" t="s">
        <v>69</v>
      </c>
      <c r="AI5" s="325" t="s">
        <v>42</v>
      </c>
      <c r="AJ5" s="325"/>
      <c r="AK5" s="325"/>
      <c r="AL5" s="325"/>
      <c r="AM5" s="325"/>
      <c r="AN5" s="325"/>
    </row>
    <row r="6" spans="1:40" s="25" customFormat="1" ht="18" customHeight="1">
      <c r="C6" s="326">
        <v>1</v>
      </c>
      <c r="D6" s="327"/>
      <c r="E6" s="383" t="s">
        <v>263</v>
      </c>
      <c r="F6" s="383"/>
      <c r="G6" s="383"/>
      <c r="H6" s="383"/>
      <c r="I6" s="383"/>
      <c r="J6" s="383"/>
      <c r="K6" s="383"/>
      <c r="L6" s="383"/>
      <c r="M6" s="383"/>
      <c r="N6" s="383"/>
      <c r="O6" s="383"/>
      <c r="P6" s="383"/>
      <c r="Q6" s="383"/>
      <c r="R6" s="383"/>
      <c r="S6" s="383"/>
      <c r="T6" s="383"/>
      <c r="U6" s="383"/>
      <c r="V6" s="383"/>
      <c r="W6" s="383"/>
      <c r="X6" s="383"/>
      <c r="Y6" s="383"/>
      <c r="Z6" s="383"/>
      <c r="AA6" s="383"/>
      <c r="AB6" s="383"/>
      <c r="AC6" s="383"/>
      <c r="AD6" s="383"/>
      <c r="AE6" s="383"/>
      <c r="AF6" s="383"/>
      <c r="AG6" s="383"/>
      <c r="AH6" s="384"/>
      <c r="AI6" s="387"/>
      <c r="AJ6" s="388"/>
      <c r="AK6" s="388"/>
      <c r="AL6" s="388"/>
      <c r="AM6" s="388"/>
      <c r="AN6" s="389"/>
    </row>
    <row r="7" spans="1:40" s="25" customFormat="1" ht="18" customHeight="1">
      <c r="C7" s="269"/>
      <c r="D7" s="271"/>
      <c r="E7" s="385"/>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6"/>
      <c r="AI7" s="390"/>
      <c r="AJ7" s="270"/>
      <c r="AK7" s="270"/>
      <c r="AL7" s="270"/>
      <c r="AM7" s="270"/>
      <c r="AN7" s="391"/>
    </row>
    <row r="8" spans="1:40" s="25" customFormat="1" ht="18" customHeight="1">
      <c r="C8" s="262">
        <v>2</v>
      </c>
      <c r="D8" s="264"/>
      <c r="E8" s="275" t="s">
        <v>264</v>
      </c>
      <c r="F8" s="276"/>
      <c r="G8" s="276"/>
      <c r="H8" s="276"/>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c r="AH8" s="277"/>
      <c r="AI8" s="392"/>
      <c r="AJ8" s="263"/>
      <c r="AK8" s="263"/>
      <c r="AL8" s="263"/>
      <c r="AM8" s="263"/>
      <c r="AN8" s="393"/>
    </row>
    <row r="9" spans="1:40" s="25" customFormat="1" ht="18" customHeight="1">
      <c r="C9" s="269"/>
      <c r="D9" s="271"/>
      <c r="E9" s="295"/>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c r="AG9" s="296"/>
      <c r="AH9" s="297"/>
      <c r="AI9" s="390"/>
      <c r="AJ9" s="270"/>
      <c r="AK9" s="270"/>
      <c r="AL9" s="270"/>
      <c r="AM9" s="270"/>
      <c r="AN9" s="391"/>
    </row>
    <row r="10" spans="1:40" s="25" customFormat="1" ht="18" customHeight="1">
      <c r="C10" s="262">
        <v>3</v>
      </c>
      <c r="D10" s="264"/>
      <c r="E10" s="402" t="s">
        <v>428</v>
      </c>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4"/>
      <c r="AI10" s="392"/>
      <c r="AJ10" s="263"/>
      <c r="AK10" s="263"/>
      <c r="AL10" s="263"/>
      <c r="AM10" s="263"/>
      <c r="AN10" s="393"/>
    </row>
    <row r="11" spans="1:40" s="25" customFormat="1" ht="18" customHeight="1">
      <c r="C11" s="269"/>
      <c r="D11" s="271"/>
      <c r="E11" s="405"/>
      <c r="F11" s="406"/>
      <c r="G11" s="406"/>
      <c r="H11" s="406"/>
      <c r="I11" s="406"/>
      <c r="J11" s="406"/>
      <c r="K11" s="406"/>
      <c r="L11" s="406"/>
      <c r="M11" s="406"/>
      <c r="N11" s="406"/>
      <c r="O11" s="406"/>
      <c r="P11" s="406"/>
      <c r="Q11" s="406"/>
      <c r="R11" s="406"/>
      <c r="S11" s="406"/>
      <c r="T11" s="406"/>
      <c r="U11" s="406"/>
      <c r="V11" s="406"/>
      <c r="W11" s="406"/>
      <c r="X11" s="406"/>
      <c r="Y11" s="406"/>
      <c r="Z11" s="406"/>
      <c r="AA11" s="406"/>
      <c r="AB11" s="406"/>
      <c r="AC11" s="406"/>
      <c r="AD11" s="406"/>
      <c r="AE11" s="406"/>
      <c r="AF11" s="406"/>
      <c r="AG11" s="406"/>
      <c r="AH11" s="407"/>
      <c r="AI11" s="390"/>
      <c r="AJ11" s="270"/>
      <c r="AK11" s="270"/>
      <c r="AL11" s="270"/>
      <c r="AM11" s="270"/>
      <c r="AN11" s="391"/>
    </row>
    <row r="12" spans="1:40" s="25" customFormat="1" ht="18" customHeight="1">
      <c r="C12" s="262">
        <v>4</v>
      </c>
      <c r="D12" s="264"/>
      <c r="E12" s="302" t="s">
        <v>265</v>
      </c>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4"/>
      <c r="AI12" s="392"/>
      <c r="AJ12" s="263"/>
      <c r="AK12" s="263"/>
      <c r="AL12" s="263"/>
      <c r="AM12" s="263"/>
      <c r="AN12" s="393"/>
    </row>
    <row r="13" spans="1:40" s="25" customFormat="1" ht="18" customHeight="1">
      <c r="C13" s="300"/>
      <c r="D13" s="301"/>
      <c r="E13" s="408"/>
      <c r="F13" s="409"/>
      <c r="G13" s="409"/>
      <c r="H13" s="409"/>
      <c r="I13" s="409"/>
      <c r="J13" s="409"/>
      <c r="K13" s="409"/>
      <c r="L13" s="409"/>
      <c r="M13" s="409"/>
      <c r="N13" s="409"/>
      <c r="O13" s="409"/>
      <c r="P13" s="409"/>
      <c r="Q13" s="409"/>
      <c r="R13" s="409"/>
      <c r="S13" s="409"/>
      <c r="T13" s="409"/>
      <c r="U13" s="409"/>
      <c r="V13" s="409"/>
      <c r="W13" s="409"/>
      <c r="X13" s="409"/>
      <c r="Y13" s="409"/>
      <c r="Z13" s="409"/>
      <c r="AA13" s="409"/>
      <c r="AB13" s="409"/>
      <c r="AC13" s="409"/>
      <c r="AD13" s="409"/>
      <c r="AE13" s="409"/>
      <c r="AF13" s="409"/>
      <c r="AG13" s="409"/>
      <c r="AH13" s="410"/>
      <c r="AI13" s="399"/>
      <c r="AJ13" s="400"/>
      <c r="AK13" s="400"/>
      <c r="AL13" s="400"/>
      <c r="AM13" s="400"/>
      <c r="AN13" s="401"/>
    </row>
    <row r="14" spans="1:40" s="25" customFormat="1" ht="18" customHeight="1">
      <c r="C14" s="300"/>
      <c r="D14" s="301"/>
      <c r="E14" s="408"/>
      <c r="F14" s="409"/>
      <c r="G14" s="409"/>
      <c r="H14" s="409"/>
      <c r="I14" s="409"/>
      <c r="J14" s="409"/>
      <c r="K14" s="409"/>
      <c r="L14" s="409"/>
      <c r="M14" s="409"/>
      <c r="N14" s="409"/>
      <c r="O14" s="409"/>
      <c r="P14" s="409"/>
      <c r="Q14" s="409"/>
      <c r="R14" s="409"/>
      <c r="S14" s="409"/>
      <c r="T14" s="409"/>
      <c r="U14" s="409"/>
      <c r="V14" s="409"/>
      <c r="W14" s="409"/>
      <c r="X14" s="409"/>
      <c r="Y14" s="409"/>
      <c r="Z14" s="409"/>
      <c r="AA14" s="409"/>
      <c r="AB14" s="409"/>
      <c r="AC14" s="409"/>
      <c r="AD14" s="409"/>
      <c r="AE14" s="409"/>
      <c r="AF14" s="409"/>
      <c r="AG14" s="409"/>
      <c r="AH14" s="410"/>
      <c r="AI14" s="399"/>
      <c r="AJ14" s="400"/>
      <c r="AK14" s="400"/>
      <c r="AL14" s="400"/>
      <c r="AM14" s="400"/>
      <c r="AN14" s="401"/>
    </row>
    <row r="15" spans="1:40" s="25" customFormat="1" ht="18" customHeight="1">
      <c r="C15" s="300"/>
      <c r="D15" s="301"/>
      <c r="E15" s="408"/>
      <c r="F15" s="409"/>
      <c r="G15" s="409"/>
      <c r="H15" s="409"/>
      <c r="I15" s="409"/>
      <c r="J15" s="409"/>
      <c r="K15" s="409"/>
      <c r="L15" s="409"/>
      <c r="M15" s="409"/>
      <c r="N15" s="409"/>
      <c r="O15" s="409"/>
      <c r="P15" s="409"/>
      <c r="Q15" s="409"/>
      <c r="R15" s="409"/>
      <c r="S15" s="409"/>
      <c r="T15" s="409"/>
      <c r="U15" s="409"/>
      <c r="V15" s="409"/>
      <c r="W15" s="409"/>
      <c r="X15" s="409"/>
      <c r="Y15" s="409"/>
      <c r="Z15" s="409"/>
      <c r="AA15" s="409"/>
      <c r="AB15" s="409"/>
      <c r="AC15" s="409"/>
      <c r="AD15" s="409"/>
      <c r="AE15" s="409"/>
      <c r="AF15" s="409"/>
      <c r="AG15" s="409"/>
      <c r="AH15" s="410"/>
      <c r="AI15" s="399"/>
      <c r="AJ15" s="400"/>
      <c r="AK15" s="400"/>
      <c r="AL15" s="400"/>
      <c r="AM15" s="400"/>
      <c r="AN15" s="401"/>
    </row>
    <row r="16" spans="1:40" s="25" customFormat="1" ht="18" customHeight="1">
      <c r="C16" s="411">
        <v>5</v>
      </c>
      <c r="D16" s="412"/>
      <c r="E16" s="302" t="s">
        <v>209</v>
      </c>
      <c r="F16" s="303"/>
      <c r="G16" s="303"/>
      <c r="H16" s="303"/>
      <c r="I16" s="303"/>
      <c r="J16" s="303"/>
      <c r="K16" s="303"/>
      <c r="L16" s="303"/>
      <c r="M16" s="303"/>
      <c r="N16" s="303"/>
      <c r="O16" s="303"/>
      <c r="P16" s="303"/>
      <c r="Q16" s="303"/>
      <c r="R16" s="303"/>
      <c r="S16" s="303"/>
      <c r="T16" s="303"/>
      <c r="U16" s="303"/>
      <c r="V16" s="303"/>
      <c r="W16" s="303"/>
      <c r="X16" s="303"/>
      <c r="Y16" s="303"/>
      <c r="Z16" s="303"/>
      <c r="AA16" s="303"/>
      <c r="AB16" s="303"/>
      <c r="AC16" s="303"/>
      <c r="AD16" s="303"/>
      <c r="AE16" s="303"/>
      <c r="AF16" s="303"/>
      <c r="AG16" s="303"/>
      <c r="AH16" s="304"/>
      <c r="AI16" s="392"/>
      <c r="AJ16" s="263"/>
      <c r="AK16" s="263"/>
      <c r="AL16" s="263"/>
      <c r="AM16" s="263"/>
      <c r="AN16" s="393"/>
    </row>
    <row r="17" spans="2:40" s="25" customFormat="1" ht="18" customHeight="1">
      <c r="C17" s="413"/>
      <c r="D17" s="414"/>
      <c r="E17" s="408"/>
      <c r="F17" s="409"/>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10"/>
      <c r="AI17" s="399"/>
      <c r="AJ17" s="400"/>
      <c r="AK17" s="400"/>
      <c r="AL17" s="400"/>
      <c r="AM17" s="400"/>
      <c r="AN17" s="401"/>
    </row>
    <row r="18" spans="2:40" s="25" customFormat="1" ht="18" customHeight="1">
      <c r="C18" s="415"/>
      <c r="D18" s="416"/>
      <c r="E18" s="305"/>
      <c r="F18" s="306"/>
      <c r="G18" s="306"/>
      <c r="H18" s="306"/>
      <c r="I18" s="306"/>
      <c r="J18" s="306"/>
      <c r="K18" s="306"/>
      <c r="L18" s="306"/>
      <c r="M18" s="306"/>
      <c r="N18" s="306"/>
      <c r="O18" s="306"/>
      <c r="P18" s="306"/>
      <c r="Q18" s="306"/>
      <c r="R18" s="306"/>
      <c r="S18" s="306"/>
      <c r="T18" s="306"/>
      <c r="U18" s="306"/>
      <c r="V18" s="306"/>
      <c r="W18" s="306"/>
      <c r="X18" s="306"/>
      <c r="Y18" s="306"/>
      <c r="Z18" s="306"/>
      <c r="AA18" s="306"/>
      <c r="AB18" s="306"/>
      <c r="AC18" s="306"/>
      <c r="AD18" s="306"/>
      <c r="AE18" s="306"/>
      <c r="AF18" s="306"/>
      <c r="AG18" s="306"/>
      <c r="AH18" s="307"/>
      <c r="AI18" s="399"/>
      <c r="AJ18" s="400"/>
      <c r="AK18" s="400"/>
      <c r="AL18" s="400"/>
      <c r="AM18" s="400"/>
      <c r="AN18" s="401"/>
    </row>
    <row r="19" spans="2:40" s="25" customFormat="1" ht="18" customHeight="1">
      <c r="C19" s="411">
        <v>6</v>
      </c>
      <c r="D19" s="412"/>
      <c r="E19" s="402" t="s">
        <v>429</v>
      </c>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4"/>
      <c r="AI19" s="392"/>
      <c r="AJ19" s="263"/>
      <c r="AK19" s="263"/>
      <c r="AL19" s="263"/>
      <c r="AM19" s="263"/>
      <c r="AN19" s="393"/>
    </row>
    <row r="20" spans="2:40" s="25" customFormat="1" ht="18" customHeight="1">
      <c r="C20" s="413"/>
      <c r="D20" s="414"/>
      <c r="E20" s="417"/>
      <c r="F20" s="418"/>
      <c r="G20" s="418"/>
      <c r="H20" s="418"/>
      <c r="I20" s="418"/>
      <c r="J20" s="418"/>
      <c r="K20" s="418"/>
      <c r="L20" s="418"/>
      <c r="M20" s="418"/>
      <c r="N20" s="418"/>
      <c r="O20" s="418"/>
      <c r="P20" s="418"/>
      <c r="Q20" s="418"/>
      <c r="R20" s="418"/>
      <c r="S20" s="418"/>
      <c r="T20" s="418"/>
      <c r="U20" s="418"/>
      <c r="V20" s="418"/>
      <c r="W20" s="418"/>
      <c r="X20" s="418"/>
      <c r="Y20" s="418"/>
      <c r="Z20" s="418"/>
      <c r="AA20" s="418"/>
      <c r="AB20" s="418"/>
      <c r="AC20" s="418"/>
      <c r="AD20" s="418"/>
      <c r="AE20" s="418"/>
      <c r="AF20" s="418"/>
      <c r="AG20" s="418"/>
      <c r="AH20" s="419"/>
      <c r="AI20" s="399"/>
      <c r="AJ20" s="400"/>
      <c r="AK20" s="400"/>
      <c r="AL20" s="400"/>
      <c r="AM20" s="400"/>
      <c r="AN20" s="401"/>
    </row>
    <row r="21" spans="2:40" s="25" customFormat="1" ht="18" customHeight="1">
      <c r="C21" s="413"/>
      <c r="D21" s="414"/>
      <c r="E21" s="417"/>
      <c r="F21" s="418"/>
      <c r="G21" s="418"/>
      <c r="H21" s="418"/>
      <c r="I21" s="418"/>
      <c r="J21" s="418"/>
      <c r="K21" s="418"/>
      <c r="L21" s="418"/>
      <c r="M21" s="418"/>
      <c r="N21" s="418"/>
      <c r="O21" s="418"/>
      <c r="P21" s="418"/>
      <c r="Q21" s="418"/>
      <c r="R21" s="418"/>
      <c r="S21" s="418"/>
      <c r="T21" s="418"/>
      <c r="U21" s="418"/>
      <c r="V21" s="418"/>
      <c r="W21" s="418"/>
      <c r="X21" s="418"/>
      <c r="Y21" s="418"/>
      <c r="Z21" s="418"/>
      <c r="AA21" s="418"/>
      <c r="AB21" s="418"/>
      <c r="AC21" s="418"/>
      <c r="AD21" s="418"/>
      <c r="AE21" s="418"/>
      <c r="AF21" s="418"/>
      <c r="AG21" s="418"/>
      <c r="AH21" s="419"/>
      <c r="AI21" s="399"/>
      <c r="AJ21" s="400"/>
      <c r="AK21" s="400"/>
      <c r="AL21" s="400"/>
      <c r="AM21" s="400"/>
      <c r="AN21" s="401"/>
    </row>
    <row r="22" spans="2:40" s="25" customFormat="1" ht="18" customHeight="1">
      <c r="C22" s="413"/>
      <c r="D22" s="414"/>
      <c r="E22" s="417"/>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9"/>
      <c r="AI22" s="399"/>
      <c r="AJ22" s="400"/>
      <c r="AK22" s="400"/>
      <c r="AL22" s="400"/>
      <c r="AM22" s="400"/>
      <c r="AN22" s="401"/>
    </row>
    <row r="23" spans="2:40" s="25" customFormat="1" ht="18" customHeight="1">
      <c r="C23" s="415"/>
      <c r="D23" s="416"/>
      <c r="E23" s="405"/>
      <c r="F23" s="406"/>
      <c r="G23" s="406"/>
      <c r="H23" s="406"/>
      <c r="I23" s="406"/>
      <c r="J23" s="406"/>
      <c r="K23" s="406"/>
      <c r="L23" s="406"/>
      <c r="M23" s="406"/>
      <c r="N23" s="406"/>
      <c r="O23" s="406"/>
      <c r="P23" s="406"/>
      <c r="Q23" s="406"/>
      <c r="R23" s="406"/>
      <c r="S23" s="406"/>
      <c r="T23" s="406"/>
      <c r="U23" s="406"/>
      <c r="V23" s="406"/>
      <c r="W23" s="406"/>
      <c r="X23" s="406"/>
      <c r="Y23" s="406"/>
      <c r="Z23" s="406"/>
      <c r="AA23" s="406"/>
      <c r="AB23" s="406"/>
      <c r="AC23" s="406"/>
      <c r="AD23" s="406"/>
      <c r="AE23" s="406"/>
      <c r="AF23" s="406"/>
      <c r="AG23" s="406"/>
      <c r="AH23" s="407"/>
      <c r="AI23" s="390"/>
      <c r="AJ23" s="270"/>
      <c r="AK23" s="270"/>
      <c r="AL23" s="270"/>
      <c r="AM23" s="270"/>
      <c r="AN23" s="391"/>
    </row>
    <row r="24" spans="2:40" s="25" customFormat="1" ht="18" customHeight="1">
      <c r="C24" s="411">
        <v>7</v>
      </c>
      <c r="D24" s="412"/>
      <c r="E24" s="402" t="s">
        <v>430</v>
      </c>
      <c r="F24" s="403"/>
      <c r="G24" s="403"/>
      <c r="H24" s="403"/>
      <c r="I24" s="403"/>
      <c r="J24" s="403"/>
      <c r="K24" s="403"/>
      <c r="L24" s="403"/>
      <c r="M24" s="403"/>
      <c r="N24" s="403"/>
      <c r="O24" s="403"/>
      <c r="P24" s="403"/>
      <c r="Q24" s="403"/>
      <c r="R24" s="403"/>
      <c r="S24" s="403"/>
      <c r="T24" s="403"/>
      <c r="U24" s="403"/>
      <c r="V24" s="403"/>
      <c r="W24" s="403"/>
      <c r="X24" s="403"/>
      <c r="Y24" s="403"/>
      <c r="Z24" s="403"/>
      <c r="AA24" s="403"/>
      <c r="AB24" s="403"/>
      <c r="AC24" s="403"/>
      <c r="AD24" s="403"/>
      <c r="AE24" s="403"/>
      <c r="AF24" s="403"/>
      <c r="AG24" s="403"/>
      <c r="AH24" s="404"/>
      <c r="AI24" s="392"/>
      <c r="AJ24" s="263"/>
      <c r="AK24" s="263"/>
      <c r="AL24" s="263"/>
      <c r="AM24" s="263"/>
      <c r="AN24" s="393"/>
    </row>
    <row r="25" spans="2:40" s="25" customFormat="1" ht="18" customHeight="1">
      <c r="C25" s="413"/>
      <c r="D25" s="414"/>
      <c r="E25" s="417"/>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9"/>
      <c r="AI25" s="399"/>
      <c r="AJ25" s="400"/>
      <c r="AK25" s="400"/>
      <c r="AL25" s="400"/>
      <c r="AM25" s="400"/>
      <c r="AN25" s="401"/>
    </row>
    <row r="26" spans="2:40" s="25" customFormat="1" ht="18" customHeight="1">
      <c r="C26" s="413"/>
      <c r="D26" s="414"/>
      <c r="E26" s="417"/>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9"/>
      <c r="AI26" s="399"/>
      <c r="AJ26" s="400"/>
      <c r="AK26" s="400"/>
      <c r="AL26" s="400"/>
      <c r="AM26" s="400"/>
      <c r="AN26" s="401"/>
    </row>
    <row r="27" spans="2:40" s="25" customFormat="1" ht="18" customHeight="1">
      <c r="C27" s="413"/>
      <c r="D27" s="414"/>
      <c r="E27" s="417"/>
      <c r="F27" s="418"/>
      <c r="G27" s="418"/>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8"/>
      <c r="AF27" s="418"/>
      <c r="AG27" s="418"/>
      <c r="AH27" s="419"/>
      <c r="AI27" s="399"/>
      <c r="AJ27" s="400"/>
      <c r="AK27" s="400"/>
      <c r="AL27" s="400"/>
      <c r="AM27" s="400"/>
      <c r="AN27" s="401"/>
    </row>
    <row r="28" spans="2:40" s="25" customFormat="1" ht="18" customHeight="1" thickBot="1">
      <c r="C28" s="420"/>
      <c r="D28" s="421"/>
      <c r="E28" s="422"/>
      <c r="F28" s="423"/>
      <c r="G28" s="423"/>
      <c r="H28" s="423"/>
      <c r="I28" s="423"/>
      <c r="J28" s="423"/>
      <c r="K28" s="423"/>
      <c r="L28" s="423"/>
      <c r="M28" s="423"/>
      <c r="N28" s="423"/>
      <c r="O28" s="423"/>
      <c r="P28" s="423"/>
      <c r="Q28" s="423"/>
      <c r="R28" s="423"/>
      <c r="S28" s="423"/>
      <c r="T28" s="423"/>
      <c r="U28" s="423"/>
      <c r="V28" s="423"/>
      <c r="W28" s="423"/>
      <c r="X28" s="423"/>
      <c r="Y28" s="423"/>
      <c r="Z28" s="423"/>
      <c r="AA28" s="423"/>
      <c r="AB28" s="423"/>
      <c r="AC28" s="423"/>
      <c r="AD28" s="423"/>
      <c r="AE28" s="423"/>
      <c r="AF28" s="423"/>
      <c r="AG28" s="423"/>
      <c r="AH28" s="424"/>
      <c r="AI28" s="396"/>
      <c r="AJ28" s="397"/>
      <c r="AK28" s="397"/>
      <c r="AL28" s="397"/>
      <c r="AM28" s="397"/>
      <c r="AN28" s="398"/>
    </row>
    <row r="29" spans="2:40" s="25" customFormat="1" ht="13.2" customHeight="1">
      <c r="C29" s="31"/>
      <c r="D29" s="31"/>
      <c r="E29" s="31"/>
      <c r="F29" s="31"/>
      <c r="G29" s="6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row>
    <row r="30" spans="2:40" s="25" customFormat="1" ht="18" customHeight="1" thickBot="1">
      <c r="B30" s="21" t="s">
        <v>70</v>
      </c>
      <c r="C30" s="109"/>
      <c r="D30" s="109"/>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109"/>
      <c r="AJ30" s="109"/>
      <c r="AK30" s="109"/>
      <c r="AL30" s="109"/>
      <c r="AM30" s="109"/>
      <c r="AN30" s="109"/>
    </row>
    <row r="31" spans="2:40" s="25" customFormat="1" ht="18" customHeight="1">
      <c r="C31" s="326">
        <v>1</v>
      </c>
      <c r="D31" s="327"/>
      <c r="E31" s="292" t="s">
        <v>266</v>
      </c>
      <c r="F31" s="293"/>
      <c r="G31" s="293"/>
      <c r="H31" s="293"/>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3"/>
      <c r="AF31" s="293"/>
      <c r="AG31" s="293"/>
      <c r="AH31" s="294"/>
      <c r="AI31" s="387"/>
      <c r="AJ31" s="388"/>
      <c r="AK31" s="388"/>
      <c r="AL31" s="388"/>
      <c r="AM31" s="388"/>
      <c r="AN31" s="389"/>
    </row>
    <row r="32" spans="2:40" s="25" customFormat="1" ht="18" customHeight="1" thickBot="1">
      <c r="C32" s="394"/>
      <c r="D32" s="395"/>
      <c r="E32" s="278"/>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80"/>
      <c r="AI32" s="396"/>
      <c r="AJ32" s="397"/>
      <c r="AK32" s="397"/>
      <c r="AL32" s="397"/>
      <c r="AM32" s="397"/>
      <c r="AN32" s="398"/>
    </row>
    <row r="33" spans="2:40" s="25" customFormat="1" ht="13.2" customHeight="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row>
    <row r="34" spans="2:40" s="25" customFormat="1" ht="18" customHeight="1" thickBot="1">
      <c r="B34" s="21" t="s">
        <v>71</v>
      </c>
    </row>
    <row r="35" spans="2:40" s="25" customFormat="1" ht="18" customHeight="1">
      <c r="C35" s="326">
        <v>1</v>
      </c>
      <c r="D35" s="388"/>
      <c r="E35" s="292" t="s">
        <v>267</v>
      </c>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4"/>
      <c r="AI35" s="387"/>
      <c r="AJ35" s="388"/>
      <c r="AK35" s="388"/>
      <c r="AL35" s="388"/>
      <c r="AM35" s="388"/>
      <c r="AN35" s="389"/>
    </row>
    <row r="36" spans="2:40" s="25" customFormat="1" ht="18" customHeight="1">
      <c r="C36" s="300"/>
      <c r="D36" s="400"/>
      <c r="E36" s="426"/>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8"/>
      <c r="AI36" s="399"/>
      <c r="AJ36" s="400"/>
      <c r="AK36" s="400"/>
      <c r="AL36" s="400"/>
      <c r="AM36" s="400"/>
      <c r="AN36" s="401"/>
    </row>
    <row r="37" spans="2:40" s="25" customFormat="1" ht="18" customHeight="1" thickBot="1">
      <c r="C37" s="394"/>
      <c r="D37" s="397"/>
      <c r="E37" s="278"/>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80"/>
      <c r="AI37" s="396"/>
      <c r="AJ37" s="397"/>
      <c r="AK37" s="397"/>
      <c r="AL37" s="397"/>
      <c r="AM37" s="397"/>
      <c r="AN37" s="398"/>
    </row>
    <row r="38" spans="2:40" s="25" customFormat="1" ht="13.2" customHeight="1">
      <c r="C38" s="285"/>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c r="AL38" s="285"/>
      <c r="AM38" s="285"/>
      <c r="AN38" s="285"/>
    </row>
    <row r="39" spans="2:40" s="25" customFormat="1" ht="18" customHeight="1" thickBot="1">
      <c r="B39" s="21" t="s">
        <v>72</v>
      </c>
      <c r="C39" s="109"/>
      <c r="D39" s="109"/>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09"/>
      <c r="AJ39" s="109"/>
      <c r="AK39" s="109"/>
      <c r="AL39" s="109"/>
      <c r="AM39" s="109"/>
      <c r="AN39" s="109"/>
    </row>
    <row r="40" spans="2:40" s="25" customFormat="1" ht="18" customHeight="1">
      <c r="C40" s="326">
        <v>1</v>
      </c>
      <c r="D40" s="327"/>
      <c r="E40" s="292" t="s">
        <v>268</v>
      </c>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3"/>
      <c r="AH40" s="294"/>
      <c r="AI40" s="387"/>
      <c r="AJ40" s="388"/>
      <c r="AK40" s="388"/>
      <c r="AL40" s="388"/>
      <c r="AM40" s="388"/>
      <c r="AN40" s="389"/>
    </row>
    <row r="41" spans="2:40" s="25" customFormat="1" ht="18" customHeight="1">
      <c r="C41" s="300"/>
      <c r="D41" s="301"/>
      <c r="E41" s="426"/>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8"/>
      <c r="AI41" s="399"/>
      <c r="AJ41" s="400"/>
      <c r="AK41" s="400"/>
      <c r="AL41" s="400"/>
      <c r="AM41" s="400"/>
      <c r="AN41" s="401"/>
    </row>
    <row r="42" spans="2:40" s="25" customFormat="1" ht="18" customHeight="1" thickBot="1">
      <c r="C42" s="394"/>
      <c r="D42" s="395"/>
      <c r="E42" s="278"/>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80"/>
      <c r="AI42" s="396"/>
      <c r="AJ42" s="397"/>
      <c r="AK42" s="397"/>
      <c r="AL42" s="397"/>
      <c r="AM42" s="397"/>
      <c r="AN42" s="398"/>
    </row>
    <row r="43" spans="2:40" s="25" customFormat="1" ht="13.2" customHeight="1">
      <c r="C43" s="285"/>
      <c r="D43" s="285"/>
      <c r="E43" s="285"/>
      <c r="F43" s="285"/>
      <c r="G43" s="285"/>
      <c r="H43" s="285"/>
      <c r="I43" s="285"/>
      <c r="J43" s="285"/>
      <c r="K43" s="285"/>
      <c r="L43" s="285"/>
      <c r="M43" s="285"/>
      <c r="N43" s="285"/>
      <c r="O43" s="285"/>
      <c r="P43" s="285"/>
      <c r="Q43" s="285"/>
      <c r="R43" s="285"/>
      <c r="S43" s="285"/>
      <c r="T43" s="285"/>
      <c r="U43" s="285"/>
      <c r="V43" s="285"/>
      <c r="W43" s="285"/>
      <c r="X43" s="285"/>
      <c r="Y43" s="285"/>
      <c r="Z43" s="285"/>
      <c r="AA43" s="285"/>
      <c r="AB43" s="285"/>
      <c r="AC43" s="285"/>
      <c r="AD43" s="285"/>
      <c r="AE43" s="285"/>
      <c r="AF43" s="285"/>
      <c r="AG43" s="285"/>
      <c r="AH43" s="285"/>
      <c r="AI43" s="285"/>
      <c r="AJ43" s="285"/>
      <c r="AK43" s="285"/>
      <c r="AL43" s="285"/>
      <c r="AM43" s="285"/>
      <c r="AN43" s="285"/>
    </row>
    <row r="44" spans="2:40" s="25" customFormat="1" ht="18" customHeight="1" thickBot="1">
      <c r="B44" s="21" t="s">
        <v>73</v>
      </c>
    </row>
    <row r="45" spans="2:40" s="25" customFormat="1" ht="18" customHeight="1">
      <c r="C45" s="326">
        <v>1</v>
      </c>
      <c r="D45" s="327"/>
      <c r="E45" s="292" t="s">
        <v>269</v>
      </c>
      <c r="F45" s="293"/>
      <c r="G45" s="293"/>
      <c r="H45" s="293"/>
      <c r="I45" s="293"/>
      <c r="J45" s="293"/>
      <c r="K45" s="293"/>
      <c r="L45" s="293"/>
      <c r="M45" s="293"/>
      <c r="N45" s="293"/>
      <c r="O45" s="293"/>
      <c r="P45" s="293"/>
      <c r="Q45" s="293"/>
      <c r="R45" s="293"/>
      <c r="S45" s="293"/>
      <c r="T45" s="293"/>
      <c r="U45" s="293"/>
      <c r="V45" s="293"/>
      <c r="W45" s="293"/>
      <c r="X45" s="293"/>
      <c r="Y45" s="293"/>
      <c r="Z45" s="293"/>
      <c r="AA45" s="293"/>
      <c r="AB45" s="293"/>
      <c r="AC45" s="293"/>
      <c r="AD45" s="293"/>
      <c r="AE45" s="293"/>
      <c r="AF45" s="293"/>
      <c r="AG45" s="293"/>
      <c r="AH45" s="294"/>
      <c r="AI45" s="291"/>
      <c r="AJ45" s="291"/>
      <c r="AK45" s="291"/>
      <c r="AL45" s="291"/>
      <c r="AM45" s="291"/>
      <c r="AN45" s="425"/>
    </row>
    <row r="46" spans="2:40" s="25" customFormat="1" ht="18" customHeight="1">
      <c r="C46" s="269"/>
      <c r="D46" s="271"/>
      <c r="E46" s="295"/>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c r="AF46" s="296"/>
      <c r="AG46" s="296"/>
      <c r="AH46" s="297"/>
      <c r="AI46" s="244"/>
      <c r="AJ46" s="244"/>
      <c r="AK46" s="244"/>
      <c r="AL46" s="244"/>
      <c r="AM46" s="244"/>
      <c r="AN46" s="245"/>
    </row>
    <row r="47" spans="2:40" s="25" customFormat="1" ht="18" customHeight="1">
      <c r="C47" s="262">
        <v>2</v>
      </c>
      <c r="D47" s="264"/>
      <c r="E47" s="275" t="s">
        <v>270</v>
      </c>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6"/>
      <c r="AE47" s="276"/>
      <c r="AF47" s="276"/>
      <c r="AG47" s="276"/>
      <c r="AH47" s="277"/>
      <c r="AI47" s="392"/>
      <c r="AJ47" s="263"/>
      <c r="AK47" s="263"/>
      <c r="AL47" s="263"/>
      <c r="AM47" s="263"/>
      <c r="AN47" s="393"/>
    </row>
    <row r="48" spans="2:40" s="25" customFormat="1" ht="18" customHeight="1">
      <c r="C48" s="269"/>
      <c r="D48" s="271"/>
      <c r="E48" s="295"/>
      <c r="F48" s="296"/>
      <c r="G48" s="296"/>
      <c r="H48" s="296"/>
      <c r="I48" s="296"/>
      <c r="J48" s="296"/>
      <c r="K48" s="296"/>
      <c r="L48" s="296"/>
      <c r="M48" s="296"/>
      <c r="N48" s="296"/>
      <c r="O48" s="296"/>
      <c r="P48" s="296"/>
      <c r="Q48" s="296"/>
      <c r="R48" s="296"/>
      <c r="S48" s="296"/>
      <c r="T48" s="296"/>
      <c r="U48" s="296"/>
      <c r="V48" s="296"/>
      <c r="W48" s="296"/>
      <c r="X48" s="296"/>
      <c r="Y48" s="296"/>
      <c r="Z48" s="296"/>
      <c r="AA48" s="296"/>
      <c r="AB48" s="296"/>
      <c r="AC48" s="296"/>
      <c r="AD48" s="296"/>
      <c r="AE48" s="296"/>
      <c r="AF48" s="296"/>
      <c r="AG48" s="296"/>
      <c r="AH48" s="297"/>
      <c r="AI48" s="390"/>
      <c r="AJ48" s="270"/>
      <c r="AK48" s="270"/>
      <c r="AL48" s="270"/>
      <c r="AM48" s="270"/>
      <c r="AN48" s="391"/>
    </row>
    <row r="49" spans="2:40" s="25" customFormat="1" ht="18" customHeight="1">
      <c r="C49" s="300">
        <v>3</v>
      </c>
      <c r="D49" s="301"/>
      <c r="E49" s="426" t="s">
        <v>271</v>
      </c>
      <c r="F49" s="427"/>
      <c r="G49" s="427"/>
      <c r="H49" s="427"/>
      <c r="I49" s="427"/>
      <c r="J49" s="427"/>
      <c r="K49" s="427"/>
      <c r="L49" s="427"/>
      <c r="M49" s="427"/>
      <c r="N49" s="427"/>
      <c r="O49" s="427"/>
      <c r="P49" s="427"/>
      <c r="Q49" s="427"/>
      <c r="R49" s="427"/>
      <c r="S49" s="427"/>
      <c r="T49" s="427"/>
      <c r="U49" s="427"/>
      <c r="V49" s="427"/>
      <c r="W49" s="427"/>
      <c r="X49" s="427"/>
      <c r="Y49" s="427"/>
      <c r="Z49" s="427"/>
      <c r="AA49" s="427"/>
      <c r="AB49" s="427"/>
      <c r="AC49" s="427"/>
      <c r="AD49" s="427"/>
      <c r="AE49" s="427"/>
      <c r="AF49" s="427"/>
      <c r="AG49" s="427"/>
      <c r="AH49" s="428"/>
      <c r="AI49" s="399"/>
      <c r="AJ49" s="400"/>
      <c r="AK49" s="400"/>
      <c r="AL49" s="400"/>
      <c r="AM49" s="400"/>
      <c r="AN49" s="401"/>
    </row>
    <row r="50" spans="2:40" s="25" customFormat="1" ht="18" customHeight="1" thickBot="1">
      <c r="C50" s="394"/>
      <c r="D50" s="395"/>
      <c r="E50" s="278"/>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80"/>
      <c r="AI50" s="396"/>
      <c r="AJ50" s="397"/>
      <c r="AK50" s="397"/>
      <c r="AL50" s="397"/>
      <c r="AM50" s="397"/>
      <c r="AN50" s="398"/>
    </row>
    <row r="51" spans="2:40" s="25" customFormat="1" ht="13.2" customHeight="1">
      <c r="C51" s="109"/>
      <c r="D51" s="109"/>
      <c r="E51" s="110"/>
      <c r="F51" s="110"/>
      <c r="G51" s="110"/>
      <c r="H51" s="110"/>
      <c r="I51" s="110"/>
      <c r="J51" s="110"/>
      <c r="K51" s="110"/>
      <c r="L51" s="110"/>
      <c r="M51" s="110"/>
      <c r="N51" s="110"/>
      <c r="O51" s="110"/>
      <c r="P51" s="110"/>
      <c r="Q51" s="110"/>
      <c r="R51" s="110"/>
      <c r="S51" s="431"/>
      <c r="T51" s="431"/>
      <c r="U51" s="431"/>
      <c r="V51" s="431"/>
      <c r="W51" s="431"/>
      <c r="X51" s="431"/>
      <c r="Y51" s="431"/>
      <c r="Z51" s="431"/>
      <c r="AA51" s="431"/>
      <c r="AB51" s="431"/>
      <c r="AC51" s="431"/>
      <c r="AD51" s="431"/>
      <c r="AE51" s="431"/>
      <c r="AF51" s="431"/>
      <c r="AG51" s="431"/>
      <c r="AH51" s="431"/>
      <c r="AI51" s="431"/>
      <c r="AJ51" s="431"/>
      <c r="AK51" s="431"/>
      <c r="AL51" s="431"/>
      <c r="AM51" s="431"/>
      <c r="AN51" s="431"/>
    </row>
    <row r="52" spans="2:40" s="25" customFormat="1" ht="18" customHeight="1" thickBot="1">
      <c r="B52" s="21" t="s">
        <v>74</v>
      </c>
      <c r="C52" s="109"/>
      <c r="D52" s="109"/>
      <c r="E52" s="110"/>
      <c r="F52" s="110"/>
      <c r="G52" s="110"/>
      <c r="H52" s="110"/>
      <c r="I52" s="110"/>
      <c r="J52" s="110"/>
      <c r="K52" s="110"/>
      <c r="L52" s="110"/>
      <c r="M52" s="110"/>
      <c r="N52" s="110"/>
      <c r="O52" s="110"/>
      <c r="P52" s="110"/>
      <c r="Q52" s="110"/>
      <c r="R52" s="110"/>
      <c r="S52" s="432"/>
      <c r="T52" s="432"/>
      <c r="U52" s="432"/>
      <c r="V52" s="432"/>
      <c r="W52" s="432"/>
      <c r="X52" s="432"/>
      <c r="Y52" s="432"/>
      <c r="Z52" s="432"/>
      <c r="AA52" s="432"/>
      <c r="AB52" s="432"/>
      <c r="AC52" s="432"/>
      <c r="AD52" s="432"/>
      <c r="AE52" s="432"/>
      <c r="AF52" s="432"/>
      <c r="AG52" s="432"/>
      <c r="AH52" s="432"/>
      <c r="AI52" s="432"/>
      <c r="AJ52" s="432"/>
      <c r="AK52" s="432"/>
      <c r="AL52" s="432"/>
      <c r="AM52" s="432"/>
      <c r="AN52" s="432"/>
    </row>
    <row r="53" spans="2:40" s="25" customFormat="1" ht="18" customHeight="1">
      <c r="C53" s="326">
        <v>1</v>
      </c>
      <c r="D53" s="327"/>
      <c r="E53" s="292" t="s">
        <v>272</v>
      </c>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4"/>
      <c r="AI53" s="291"/>
      <c r="AJ53" s="291"/>
      <c r="AK53" s="291"/>
      <c r="AL53" s="291"/>
      <c r="AM53" s="291"/>
      <c r="AN53" s="425"/>
    </row>
    <row r="54" spans="2:40" s="25" customFormat="1" ht="18" customHeight="1" thickBot="1">
      <c r="C54" s="394"/>
      <c r="D54" s="395"/>
      <c r="E54" s="278"/>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79"/>
      <c r="AG54" s="279"/>
      <c r="AH54" s="280"/>
      <c r="AI54" s="246"/>
      <c r="AJ54" s="246"/>
      <c r="AK54" s="246"/>
      <c r="AL54" s="246"/>
      <c r="AM54" s="246"/>
      <c r="AN54" s="247"/>
    </row>
    <row r="55" spans="2:40" s="25" customFormat="1" ht="13.2" customHeight="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row>
    <row r="56" spans="2:40" s="25" customFormat="1" ht="18" customHeight="1" thickBot="1">
      <c r="B56" s="21" t="s">
        <v>75</v>
      </c>
    </row>
    <row r="57" spans="2:40" s="25" customFormat="1" ht="18" customHeight="1">
      <c r="C57" s="429">
        <v>1</v>
      </c>
      <c r="D57" s="430"/>
      <c r="E57" s="292" t="s">
        <v>304</v>
      </c>
      <c r="F57" s="293"/>
      <c r="G57" s="293"/>
      <c r="H57" s="293"/>
      <c r="I57" s="293"/>
      <c r="J57" s="293"/>
      <c r="K57" s="293"/>
      <c r="L57" s="293"/>
      <c r="M57" s="293"/>
      <c r="N57" s="293"/>
      <c r="O57" s="293"/>
      <c r="P57" s="293"/>
      <c r="Q57" s="293"/>
      <c r="R57" s="293"/>
      <c r="S57" s="293"/>
      <c r="T57" s="293"/>
      <c r="U57" s="293"/>
      <c r="V57" s="293"/>
      <c r="W57" s="293"/>
      <c r="X57" s="293"/>
      <c r="Y57" s="293"/>
      <c r="Z57" s="293"/>
      <c r="AA57" s="293"/>
      <c r="AB57" s="293"/>
      <c r="AC57" s="293"/>
      <c r="AD57" s="293"/>
      <c r="AE57" s="293"/>
      <c r="AF57" s="293"/>
      <c r="AG57" s="293"/>
      <c r="AH57" s="294"/>
      <c r="AI57" s="387"/>
      <c r="AJ57" s="388"/>
      <c r="AK57" s="388"/>
      <c r="AL57" s="388"/>
      <c r="AM57" s="388"/>
      <c r="AN57" s="389"/>
    </row>
    <row r="58" spans="2:40" s="25" customFormat="1" ht="18" customHeight="1">
      <c r="C58" s="413"/>
      <c r="D58" s="414"/>
      <c r="E58" s="426"/>
      <c r="F58" s="427"/>
      <c r="G58" s="427"/>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8"/>
      <c r="AI58" s="399"/>
      <c r="AJ58" s="400"/>
      <c r="AK58" s="400"/>
      <c r="AL58" s="400"/>
      <c r="AM58" s="400"/>
      <c r="AN58" s="401"/>
    </row>
    <row r="59" spans="2:40" s="25" customFormat="1" ht="18" customHeight="1">
      <c r="C59" s="415"/>
      <c r="D59" s="416"/>
      <c r="E59" s="295"/>
      <c r="F59" s="296"/>
      <c r="G59" s="296"/>
      <c r="H59" s="296"/>
      <c r="I59" s="296"/>
      <c r="J59" s="296"/>
      <c r="K59" s="296"/>
      <c r="L59" s="296"/>
      <c r="M59" s="296"/>
      <c r="N59" s="296"/>
      <c r="O59" s="296"/>
      <c r="P59" s="296"/>
      <c r="Q59" s="296"/>
      <c r="R59" s="296"/>
      <c r="S59" s="296"/>
      <c r="T59" s="296"/>
      <c r="U59" s="296"/>
      <c r="V59" s="296"/>
      <c r="W59" s="296"/>
      <c r="X59" s="296"/>
      <c r="Y59" s="296"/>
      <c r="Z59" s="296"/>
      <c r="AA59" s="296"/>
      <c r="AB59" s="296"/>
      <c r="AC59" s="296"/>
      <c r="AD59" s="296"/>
      <c r="AE59" s="296"/>
      <c r="AF59" s="296"/>
      <c r="AG59" s="296"/>
      <c r="AH59" s="297"/>
      <c r="AI59" s="390"/>
      <c r="AJ59" s="270"/>
      <c r="AK59" s="270"/>
      <c r="AL59" s="270"/>
      <c r="AM59" s="270"/>
      <c r="AN59" s="391"/>
    </row>
    <row r="60" spans="2:40" s="25" customFormat="1" ht="18" customHeight="1">
      <c r="C60" s="411">
        <v>2</v>
      </c>
      <c r="D60" s="412"/>
      <c r="E60" s="275" t="s">
        <v>273</v>
      </c>
      <c r="F60" s="276"/>
      <c r="G60" s="276"/>
      <c r="H60" s="276"/>
      <c r="I60" s="276"/>
      <c r="J60" s="276"/>
      <c r="K60" s="276"/>
      <c r="L60" s="276"/>
      <c r="M60" s="276"/>
      <c r="N60" s="276"/>
      <c r="O60" s="276"/>
      <c r="P60" s="276"/>
      <c r="Q60" s="276"/>
      <c r="R60" s="276"/>
      <c r="S60" s="276"/>
      <c r="T60" s="276"/>
      <c r="U60" s="276"/>
      <c r="V60" s="276"/>
      <c r="W60" s="276"/>
      <c r="X60" s="276"/>
      <c r="Y60" s="276"/>
      <c r="Z60" s="276"/>
      <c r="AA60" s="276"/>
      <c r="AB60" s="276"/>
      <c r="AC60" s="276"/>
      <c r="AD60" s="276"/>
      <c r="AE60" s="276"/>
      <c r="AF60" s="276"/>
      <c r="AG60" s="276"/>
      <c r="AH60" s="277"/>
      <c r="AI60" s="392"/>
      <c r="AJ60" s="263"/>
      <c r="AK60" s="263"/>
      <c r="AL60" s="263"/>
      <c r="AM60" s="263"/>
      <c r="AN60" s="393"/>
    </row>
    <row r="61" spans="2:40" s="25" customFormat="1" ht="18" customHeight="1">
      <c r="C61" s="413"/>
      <c r="D61" s="414"/>
      <c r="E61" s="426"/>
      <c r="F61" s="427"/>
      <c r="G61" s="427"/>
      <c r="H61" s="427"/>
      <c r="I61" s="427"/>
      <c r="J61" s="427"/>
      <c r="K61" s="427"/>
      <c r="L61" s="427"/>
      <c r="M61" s="427"/>
      <c r="N61" s="427"/>
      <c r="O61" s="427"/>
      <c r="P61" s="427"/>
      <c r="Q61" s="427"/>
      <c r="R61" s="427"/>
      <c r="S61" s="427"/>
      <c r="T61" s="427"/>
      <c r="U61" s="427"/>
      <c r="V61" s="427"/>
      <c r="W61" s="427"/>
      <c r="X61" s="427"/>
      <c r="Y61" s="427"/>
      <c r="Z61" s="427"/>
      <c r="AA61" s="427"/>
      <c r="AB61" s="427"/>
      <c r="AC61" s="427"/>
      <c r="AD61" s="427"/>
      <c r="AE61" s="427"/>
      <c r="AF61" s="427"/>
      <c r="AG61" s="427"/>
      <c r="AH61" s="428"/>
      <c r="AI61" s="399"/>
      <c r="AJ61" s="400"/>
      <c r="AK61" s="400"/>
      <c r="AL61" s="400"/>
      <c r="AM61" s="400"/>
      <c r="AN61" s="401"/>
    </row>
    <row r="62" spans="2:40" s="25" customFormat="1" ht="18" customHeight="1" thickBot="1">
      <c r="C62" s="420"/>
      <c r="D62" s="421"/>
      <c r="E62" s="278"/>
      <c r="F62" s="279"/>
      <c r="G62" s="279"/>
      <c r="H62" s="279"/>
      <c r="I62" s="279"/>
      <c r="J62" s="279"/>
      <c r="K62" s="279"/>
      <c r="L62" s="279"/>
      <c r="M62" s="279"/>
      <c r="N62" s="279"/>
      <c r="O62" s="279"/>
      <c r="P62" s="279"/>
      <c r="Q62" s="279"/>
      <c r="R62" s="279"/>
      <c r="S62" s="279"/>
      <c r="T62" s="279"/>
      <c r="U62" s="279"/>
      <c r="V62" s="279"/>
      <c r="W62" s="279"/>
      <c r="X62" s="279"/>
      <c r="Y62" s="279"/>
      <c r="Z62" s="279"/>
      <c r="AA62" s="279"/>
      <c r="AB62" s="279"/>
      <c r="AC62" s="279"/>
      <c r="AD62" s="279"/>
      <c r="AE62" s="279"/>
      <c r="AF62" s="279"/>
      <c r="AG62" s="279"/>
      <c r="AH62" s="280"/>
      <c r="AI62" s="396"/>
      <c r="AJ62" s="397"/>
      <c r="AK62" s="397"/>
      <c r="AL62" s="397"/>
      <c r="AM62" s="397"/>
      <c r="AN62" s="398"/>
    </row>
    <row r="63" spans="2:40" s="25" customFormat="1" ht="13.2" customHeight="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row>
    <row r="64" spans="2:40" s="25" customFormat="1" ht="18" customHeight="1" thickBot="1">
      <c r="B64" s="21" t="s">
        <v>76</v>
      </c>
      <c r="C64" s="109"/>
      <c r="D64" s="109"/>
      <c r="E64" s="110"/>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39"/>
      <c r="AJ64" s="39"/>
      <c r="AK64" s="39"/>
      <c r="AL64" s="39"/>
      <c r="AM64" s="39"/>
      <c r="AN64" s="39"/>
    </row>
    <row r="65" spans="2:40" s="25" customFormat="1" ht="18" customHeight="1">
      <c r="C65" s="326">
        <v>1</v>
      </c>
      <c r="D65" s="327"/>
      <c r="E65" s="292" t="s">
        <v>305</v>
      </c>
      <c r="F65" s="293"/>
      <c r="G65" s="293"/>
      <c r="H65" s="293"/>
      <c r="I65" s="293"/>
      <c r="J65" s="293"/>
      <c r="K65" s="293"/>
      <c r="L65" s="293"/>
      <c r="M65" s="293"/>
      <c r="N65" s="293"/>
      <c r="O65" s="293"/>
      <c r="P65" s="293"/>
      <c r="Q65" s="293"/>
      <c r="R65" s="293"/>
      <c r="S65" s="293"/>
      <c r="T65" s="293"/>
      <c r="U65" s="293"/>
      <c r="V65" s="293"/>
      <c r="W65" s="293"/>
      <c r="X65" s="293"/>
      <c r="Y65" s="293"/>
      <c r="Z65" s="293"/>
      <c r="AA65" s="293"/>
      <c r="AB65" s="293"/>
      <c r="AC65" s="293"/>
      <c r="AD65" s="293"/>
      <c r="AE65" s="293"/>
      <c r="AF65" s="293"/>
      <c r="AG65" s="293"/>
      <c r="AH65" s="294"/>
      <c r="AI65" s="387"/>
      <c r="AJ65" s="388"/>
      <c r="AK65" s="388"/>
      <c r="AL65" s="388"/>
      <c r="AM65" s="388"/>
      <c r="AN65" s="389"/>
    </row>
    <row r="66" spans="2:40" s="25" customFormat="1" ht="18" customHeight="1">
      <c r="C66" s="300"/>
      <c r="D66" s="301"/>
      <c r="E66" s="426"/>
      <c r="F66" s="427"/>
      <c r="G66" s="427"/>
      <c r="H66" s="427"/>
      <c r="I66" s="427"/>
      <c r="J66" s="427"/>
      <c r="K66" s="427"/>
      <c r="L66" s="427"/>
      <c r="M66" s="427"/>
      <c r="N66" s="427"/>
      <c r="O66" s="427"/>
      <c r="P66" s="427"/>
      <c r="Q66" s="427"/>
      <c r="R66" s="427"/>
      <c r="S66" s="427"/>
      <c r="T66" s="427"/>
      <c r="U66" s="427"/>
      <c r="V66" s="427"/>
      <c r="W66" s="427"/>
      <c r="X66" s="427"/>
      <c r="Y66" s="427"/>
      <c r="Z66" s="427"/>
      <c r="AA66" s="427"/>
      <c r="AB66" s="427"/>
      <c r="AC66" s="427"/>
      <c r="AD66" s="427"/>
      <c r="AE66" s="427"/>
      <c r="AF66" s="427"/>
      <c r="AG66" s="427"/>
      <c r="AH66" s="428"/>
      <c r="AI66" s="399"/>
      <c r="AJ66" s="400"/>
      <c r="AK66" s="400"/>
      <c r="AL66" s="400"/>
      <c r="AM66" s="400"/>
      <c r="AN66" s="401"/>
    </row>
    <row r="67" spans="2:40" s="25" customFormat="1" ht="18" customHeight="1" thickBot="1">
      <c r="C67" s="394"/>
      <c r="D67" s="395"/>
      <c r="E67" s="278"/>
      <c r="F67" s="279"/>
      <c r="G67" s="279"/>
      <c r="H67" s="279"/>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80"/>
      <c r="AI67" s="396"/>
      <c r="AJ67" s="397"/>
      <c r="AK67" s="397"/>
      <c r="AL67" s="397"/>
      <c r="AM67" s="397"/>
      <c r="AN67" s="398"/>
    </row>
    <row r="68" spans="2:40" s="25" customFormat="1" ht="13.2" customHeight="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row>
    <row r="69" spans="2:40" s="25" customFormat="1" ht="18" customHeight="1" thickBot="1">
      <c r="B69" s="21" t="s">
        <v>77</v>
      </c>
    </row>
    <row r="70" spans="2:40" s="25" customFormat="1" ht="18" customHeight="1">
      <c r="C70" s="326">
        <v>1</v>
      </c>
      <c r="D70" s="327"/>
      <c r="E70" s="328" t="s">
        <v>274</v>
      </c>
      <c r="F70" s="329"/>
      <c r="G70" s="329"/>
      <c r="H70" s="329"/>
      <c r="I70" s="329"/>
      <c r="J70" s="329"/>
      <c r="K70" s="329"/>
      <c r="L70" s="329"/>
      <c r="M70" s="329"/>
      <c r="N70" s="329"/>
      <c r="O70" s="329"/>
      <c r="P70" s="329"/>
      <c r="Q70" s="329"/>
      <c r="R70" s="329"/>
      <c r="S70" s="329"/>
      <c r="T70" s="329"/>
      <c r="U70" s="329"/>
      <c r="V70" s="329"/>
      <c r="W70" s="329"/>
      <c r="X70" s="329"/>
      <c r="Y70" s="329"/>
      <c r="Z70" s="329"/>
      <c r="AA70" s="329"/>
      <c r="AB70" s="329"/>
      <c r="AC70" s="329"/>
      <c r="AD70" s="329"/>
      <c r="AE70" s="329"/>
      <c r="AF70" s="329"/>
      <c r="AG70" s="329"/>
      <c r="AH70" s="330"/>
      <c r="AI70" s="441"/>
      <c r="AJ70" s="442"/>
      <c r="AK70" s="442"/>
      <c r="AL70" s="442"/>
      <c r="AM70" s="442"/>
      <c r="AN70" s="443"/>
    </row>
    <row r="71" spans="2:40" s="25" customFormat="1" ht="18" customHeight="1">
      <c r="C71" s="269"/>
      <c r="D71" s="271"/>
      <c r="E71" s="305"/>
      <c r="F71" s="306"/>
      <c r="G71" s="306"/>
      <c r="H71" s="306"/>
      <c r="I71" s="306"/>
      <c r="J71" s="306"/>
      <c r="K71" s="306"/>
      <c r="L71" s="306"/>
      <c r="M71" s="306"/>
      <c r="N71" s="306"/>
      <c r="O71" s="306"/>
      <c r="P71" s="306"/>
      <c r="Q71" s="306"/>
      <c r="R71" s="306"/>
      <c r="S71" s="306"/>
      <c r="T71" s="306"/>
      <c r="U71" s="306"/>
      <c r="V71" s="306"/>
      <c r="W71" s="306"/>
      <c r="X71" s="306"/>
      <c r="Y71" s="306"/>
      <c r="Z71" s="306"/>
      <c r="AA71" s="306"/>
      <c r="AB71" s="306"/>
      <c r="AC71" s="306"/>
      <c r="AD71" s="306"/>
      <c r="AE71" s="306"/>
      <c r="AF71" s="306"/>
      <c r="AG71" s="306"/>
      <c r="AH71" s="307"/>
      <c r="AI71" s="444"/>
      <c r="AJ71" s="445"/>
      <c r="AK71" s="445"/>
      <c r="AL71" s="445"/>
      <c r="AM71" s="445"/>
      <c r="AN71" s="446"/>
    </row>
    <row r="72" spans="2:40" s="25" customFormat="1" ht="18" customHeight="1">
      <c r="C72" s="262">
        <v>2</v>
      </c>
      <c r="D72" s="264"/>
      <c r="E72" s="302" t="s">
        <v>275</v>
      </c>
      <c r="F72" s="303"/>
      <c r="G72" s="303"/>
      <c r="H72" s="303"/>
      <c r="I72" s="303"/>
      <c r="J72" s="303"/>
      <c r="K72" s="303"/>
      <c r="L72" s="303"/>
      <c r="M72" s="303"/>
      <c r="N72" s="303"/>
      <c r="O72" s="303"/>
      <c r="P72" s="303"/>
      <c r="Q72" s="303"/>
      <c r="R72" s="303"/>
      <c r="S72" s="303"/>
      <c r="T72" s="303"/>
      <c r="U72" s="303"/>
      <c r="V72" s="303"/>
      <c r="W72" s="303"/>
      <c r="X72" s="303"/>
      <c r="Y72" s="303"/>
      <c r="Z72" s="303"/>
      <c r="AA72" s="303"/>
      <c r="AB72" s="303"/>
      <c r="AC72" s="303"/>
      <c r="AD72" s="303"/>
      <c r="AE72" s="303"/>
      <c r="AF72" s="303"/>
      <c r="AG72" s="303"/>
      <c r="AH72" s="304"/>
      <c r="AI72" s="433"/>
      <c r="AJ72" s="434"/>
      <c r="AK72" s="434"/>
      <c r="AL72" s="434"/>
      <c r="AM72" s="434"/>
      <c r="AN72" s="435"/>
    </row>
    <row r="73" spans="2:40" s="25" customFormat="1" ht="18" customHeight="1" thickBot="1">
      <c r="C73" s="394"/>
      <c r="D73" s="395"/>
      <c r="E73" s="315"/>
      <c r="F73" s="316"/>
      <c r="G73" s="316"/>
      <c r="H73" s="316"/>
      <c r="I73" s="316"/>
      <c r="J73" s="316"/>
      <c r="K73" s="316"/>
      <c r="L73" s="316"/>
      <c r="M73" s="316"/>
      <c r="N73" s="316"/>
      <c r="O73" s="316"/>
      <c r="P73" s="316"/>
      <c r="Q73" s="316"/>
      <c r="R73" s="316"/>
      <c r="S73" s="316"/>
      <c r="T73" s="316"/>
      <c r="U73" s="316"/>
      <c r="V73" s="316"/>
      <c r="W73" s="316"/>
      <c r="X73" s="316"/>
      <c r="Y73" s="316"/>
      <c r="Z73" s="316"/>
      <c r="AA73" s="316"/>
      <c r="AB73" s="316"/>
      <c r="AC73" s="316"/>
      <c r="AD73" s="316"/>
      <c r="AE73" s="316"/>
      <c r="AF73" s="316"/>
      <c r="AG73" s="316"/>
      <c r="AH73" s="317"/>
      <c r="AI73" s="436"/>
      <c r="AJ73" s="437"/>
      <c r="AK73" s="437"/>
      <c r="AL73" s="437"/>
      <c r="AM73" s="437"/>
      <c r="AN73" s="438"/>
    </row>
    <row r="74" spans="2:40" s="25" customFormat="1" ht="18" customHeight="1">
      <c r="C74" s="439" t="s">
        <v>243</v>
      </c>
      <c r="D74" s="439"/>
      <c r="E74" s="439"/>
      <c r="F74" s="439"/>
      <c r="G74" s="439"/>
      <c r="H74" s="439"/>
      <c r="I74" s="439"/>
      <c r="J74" s="439"/>
      <c r="K74" s="439"/>
      <c r="L74" s="439"/>
      <c r="M74" s="439"/>
      <c r="N74" s="439"/>
      <c r="O74" s="439"/>
      <c r="P74" s="439"/>
      <c r="Q74" s="439"/>
      <c r="R74" s="439"/>
      <c r="S74" s="439"/>
      <c r="T74" s="439"/>
      <c r="U74" s="439"/>
      <c r="V74" s="439"/>
      <c r="W74" s="439"/>
      <c r="X74" s="439"/>
      <c r="Y74" s="439"/>
      <c r="Z74" s="439"/>
      <c r="AA74" s="439"/>
      <c r="AB74" s="439"/>
      <c r="AC74" s="439"/>
      <c r="AD74" s="439"/>
      <c r="AE74" s="439"/>
      <c r="AF74" s="439"/>
      <c r="AG74" s="439"/>
      <c r="AH74" s="439"/>
      <c r="AI74" s="439"/>
      <c r="AJ74" s="439"/>
      <c r="AK74" s="439"/>
      <c r="AL74" s="439"/>
      <c r="AM74" s="439"/>
      <c r="AN74" s="439"/>
    </row>
    <row r="75" spans="2:40" s="25" customFormat="1" ht="18" customHeight="1">
      <c r="C75" s="440"/>
      <c r="D75" s="440"/>
      <c r="E75" s="440"/>
      <c r="F75" s="440"/>
      <c r="G75" s="440"/>
      <c r="H75" s="440"/>
      <c r="I75" s="440"/>
      <c r="J75" s="440"/>
      <c r="K75" s="440"/>
      <c r="L75" s="440"/>
      <c r="M75" s="440"/>
      <c r="N75" s="440"/>
      <c r="O75" s="440"/>
      <c r="P75" s="440"/>
      <c r="Q75" s="440"/>
      <c r="R75" s="440"/>
      <c r="S75" s="440"/>
      <c r="T75" s="440"/>
      <c r="U75" s="440"/>
      <c r="V75" s="440"/>
      <c r="W75" s="440"/>
      <c r="X75" s="440"/>
      <c r="Y75" s="440"/>
      <c r="Z75" s="440"/>
      <c r="AA75" s="440"/>
      <c r="AB75" s="440"/>
      <c r="AC75" s="440"/>
      <c r="AD75" s="440"/>
      <c r="AE75" s="440"/>
      <c r="AF75" s="440"/>
      <c r="AG75" s="440"/>
      <c r="AH75" s="440"/>
      <c r="AI75" s="440"/>
      <c r="AJ75" s="440"/>
      <c r="AK75" s="440"/>
      <c r="AL75" s="440"/>
      <c r="AM75" s="440"/>
      <c r="AN75" s="440"/>
    </row>
    <row r="76" spans="2:40" s="25" customFormat="1" ht="11.4" customHeight="1">
      <c r="C76" s="440"/>
      <c r="D76" s="440"/>
      <c r="E76" s="440"/>
      <c r="F76" s="440"/>
      <c r="G76" s="440"/>
      <c r="H76" s="440"/>
      <c r="I76" s="440"/>
      <c r="J76" s="440"/>
      <c r="K76" s="440"/>
      <c r="L76" s="440"/>
      <c r="M76" s="440"/>
      <c r="N76" s="440"/>
      <c r="O76" s="440"/>
      <c r="P76" s="440"/>
      <c r="Q76" s="440"/>
      <c r="R76" s="440"/>
      <c r="S76" s="440"/>
      <c r="T76" s="440"/>
      <c r="U76" s="440"/>
      <c r="V76" s="440"/>
      <c r="W76" s="440"/>
      <c r="X76" s="440"/>
      <c r="Y76" s="440"/>
      <c r="Z76" s="440"/>
      <c r="AA76" s="440"/>
      <c r="AB76" s="440"/>
      <c r="AC76" s="440"/>
      <c r="AD76" s="440"/>
      <c r="AE76" s="440"/>
      <c r="AF76" s="440"/>
      <c r="AG76" s="440"/>
      <c r="AH76" s="440"/>
      <c r="AI76" s="440"/>
      <c r="AJ76" s="440"/>
      <c r="AK76" s="440"/>
      <c r="AL76" s="440"/>
      <c r="AM76" s="440"/>
      <c r="AN76" s="440"/>
    </row>
    <row r="77" spans="2:40" s="25" customFormat="1" ht="18" customHeight="1">
      <c r="C77" s="440" t="s">
        <v>78</v>
      </c>
      <c r="D77" s="440"/>
      <c r="E77" s="440"/>
      <c r="F77" s="440"/>
      <c r="G77" s="440"/>
      <c r="H77" s="440"/>
      <c r="I77" s="440"/>
      <c r="J77" s="440"/>
      <c r="K77" s="440"/>
      <c r="L77" s="440"/>
      <c r="M77" s="440"/>
      <c r="N77" s="440"/>
      <c r="O77" s="440"/>
      <c r="P77" s="440"/>
      <c r="Q77" s="440"/>
      <c r="R77" s="440"/>
      <c r="S77" s="440"/>
      <c r="T77" s="440"/>
      <c r="U77" s="440"/>
      <c r="V77" s="440"/>
      <c r="W77" s="440"/>
      <c r="X77" s="440"/>
      <c r="Y77" s="440"/>
      <c r="Z77" s="440"/>
      <c r="AA77" s="440"/>
      <c r="AB77" s="440"/>
      <c r="AC77" s="440"/>
      <c r="AD77" s="440"/>
      <c r="AE77" s="440"/>
      <c r="AF77" s="440"/>
      <c r="AG77" s="440"/>
      <c r="AH77" s="440"/>
      <c r="AI77" s="440"/>
      <c r="AJ77" s="440"/>
      <c r="AK77" s="440"/>
      <c r="AL77" s="440"/>
      <c r="AM77" s="440"/>
      <c r="AN77" s="440"/>
    </row>
    <row r="78" spans="2:40" s="25" customFormat="1" ht="18" customHeight="1">
      <c r="C78" s="440"/>
      <c r="D78" s="440"/>
      <c r="E78" s="440"/>
      <c r="F78" s="440"/>
      <c r="G78" s="440"/>
      <c r="H78" s="440"/>
      <c r="I78" s="440"/>
      <c r="J78" s="440"/>
      <c r="K78" s="440"/>
      <c r="L78" s="440"/>
      <c r="M78" s="440"/>
      <c r="N78" s="440"/>
      <c r="O78" s="440"/>
      <c r="P78" s="440"/>
      <c r="Q78" s="440"/>
      <c r="R78" s="440"/>
      <c r="S78" s="440"/>
      <c r="T78" s="440"/>
      <c r="U78" s="440"/>
      <c r="V78" s="440"/>
      <c r="W78" s="440"/>
      <c r="X78" s="440"/>
      <c r="Y78" s="440"/>
      <c r="Z78" s="440"/>
      <c r="AA78" s="440"/>
      <c r="AB78" s="440"/>
      <c r="AC78" s="440"/>
      <c r="AD78" s="440"/>
      <c r="AE78" s="440"/>
      <c r="AF78" s="440"/>
      <c r="AG78" s="440"/>
      <c r="AH78" s="440"/>
      <c r="AI78" s="440"/>
      <c r="AJ78" s="440"/>
      <c r="AK78" s="440"/>
      <c r="AL78" s="440"/>
      <c r="AM78" s="440"/>
      <c r="AN78" s="440"/>
    </row>
    <row r="79" spans="2:40" s="25" customFormat="1" ht="18" customHeight="1">
      <c r="C79" s="440"/>
      <c r="D79" s="440"/>
      <c r="E79" s="440"/>
      <c r="F79" s="440"/>
      <c r="G79" s="440"/>
      <c r="H79" s="440"/>
      <c r="I79" s="440"/>
      <c r="J79" s="440"/>
      <c r="K79" s="440"/>
      <c r="L79" s="440"/>
      <c r="M79" s="440"/>
      <c r="N79" s="440"/>
      <c r="O79" s="440"/>
      <c r="P79" s="440"/>
      <c r="Q79" s="440"/>
      <c r="R79" s="440"/>
      <c r="S79" s="440"/>
      <c r="T79" s="440"/>
      <c r="U79" s="440"/>
      <c r="V79" s="440"/>
      <c r="W79" s="440"/>
      <c r="X79" s="440"/>
      <c r="Y79" s="440"/>
      <c r="Z79" s="440"/>
      <c r="AA79" s="440"/>
      <c r="AB79" s="440"/>
      <c r="AC79" s="440"/>
      <c r="AD79" s="440"/>
      <c r="AE79" s="440"/>
      <c r="AF79" s="440"/>
      <c r="AG79" s="440"/>
      <c r="AH79" s="440"/>
      <c r="AI79" s="440"/>
      <c r="AJ79" s="440"/>
      <c r="AK79" s="440"/>
      <c r="AL79" s="440"/>
      <c r="AM79" s="440"/>
      <c r="AN79" s="440"/>
    </row>
    <row r="80" spans="2:40" s="25" customFormat="1" ht="13.2" customHeight="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row>
    <row r="81" spans="2:40" s="25" customFormat="1" ht="18" customHeight="1" thickBot="1">
      <c r="B81" s="21" t="s">
        <v>79</v>
      </c>
      <c r="C81" s="109"/>
      <c r="D81" s="109"/>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09"/>
      <c r="AJ81" s="109"/>
      <c r="AK81" s="109"/>
      <c r="AL81" s="109"/>
      <c r="AM81" s="109"/>
      <c r="AN81" s="109"/>
    </row>
    <row r="82" spans="2:40" s="25" customFormat="1" ht="18" customHeight="1">
      <c r="C82" s="326">
        <v>1</v>
      </c>
      <c r="D82" s="327"/>
      <c r="E82" s="292" t="s">
        <v>276</v>
      </c>
      <c r="F82" s="293"/>
      <c r="G82" s="293"/>
      <c r="H82" s="293"/>
      <c r="I82" s="293"/>
      <c r="J82" s="293"/>
      <c r="K82" s="293"/>
      <c r="L82" s="293"/>
      <c r="M82" s="293"/>
      <c r="N82" s="293"/>
      <c r="O82" s="293"/>
      <c r="P82" s="293"/>
      <c r="Q82" s="293"/>
      <c r="R82" s="293"/>
      <c r="S82" s="293"/>
      <c r="T82" s="293"/>
      <c r="U82" s="293"/>
      <c r="V82" s="293"/>
      <c r="W82" s="293"/>
      <c r="X82" s="293"/>
      <c r="Y82" s="293"/>
      <c r="Z82" s="293"/>
      <c r="AA82" s="293"/>
      <c r="AB82" s="293"/>
      <c r="AC82" s="293"/>
      <c r="AD82" s="293"/>
      <c r="AE82" s="293"/>
      <c r="AF82" s="293"/>
      <c r="AG82" s="293"/>
      <c r="AH82" s="294"/>
      <c r="AI82" s="387"/>
      <c r="AJ82" s="388"/>
      <c r="AK82" s="388"/>
      <c r="AL82" s="388"/>
      <c r="AM82" s="388"/>
      <c r="AN82" s="389"/>
    </row>
    <row r="83" spans="2:40" s="25" customFormat="1" ht="18" customHeight="1">
      <c r="C83" s="300"/>
      <c r="D83" s="301"/>
      <c r="E83" s="426"/>
      <c r="F83" s="427"/>
      <c r="G83" s="427"/>
      <c r="H83" s="427"/>
      <c r="I83" s="427"/>
      <c r="J83" s="427"/>
      <c r="K83" s="427"/>
      <c r="L83" s="427"/>
      <c r="M83" s="427"/>
      <c r="N83" s="427"/>
      <c r="O83" s="427"/>
      <c r="P83" s="427"/>
      <c r="Q83" s="427"/>
      <c r="R83" s="427"/>
      <c r="S83" s="427"/>
      <c r="T83" s="427"/>
      <c r="U83" s="427"/>
      <c r="V83" s="427"/>
      <c r="W83" s="427"/>
      <c r="X83" s="427"/>
      <c r="Y83" s="427"/>
      <c r="Z83" s="427"/>
      <c r="AA83" s="427"/>
      <c r="AB83" s="427"/>
      <c r="AC83" s="427"/>
      <c r="AD83" s="427"/>
      <c r="AE83" s="427"/>
      <c r="AF83" s="427"/>
      <c r="AG83" s="427"/>
      <c r="AH83" s="428"/>
      <c r="AI83" s="399"/>
      <c r="AJ83" s="400"/>
      <c r="AK83" s="400"/>
      <c r="AL83" s="400"/>
      <c r="AM83" s="400"/>
      <c r="AN83" s="401"/>
    </row>
    <row r="84" spans="2:40" s="25" customFormat="1" ht="18" customHeight="1" thickBot="1">
      <c r="C84" s="394"/>
      <c r="D84" s="395"/>
      <c r="E84" s="278"/>
      <c r="F84" s="279"/>
      <c r="G84" s="279"/>
      <c r="H84" s="279"/>
      <c r="I84" s="279"/>
      <c r="J84" s="279"/>
      <c r="K84" s="279"/>
      <c r="L84" s="279"/>
      <c r="M84" s="279"/>
      <c r="N84" s="279"/>
      <c r="O84" s="279"/>
      <c r="P84" s="279"/>
      <c r="Q84" s="279"/>
      <c r="R84" s="279"/>
      <c r="S84" s="279"/>
      <c r="T84" s="279"/>
      <c r="U84" s="279"/>
      <c r="V84" s="279"/>
      <c r="W84" s="279"/>
      <c r="X84" s="279"/>
      <c r="Y84" s="279"/>
      <c r="Z84" s="279"/>
      <c r="AA84" s="279"/>
      <c r="AB84" s="279"/>
      <c r="AC84" s="279"/>
      <c r="AD84" s="279"/>
      <c r="AE84" s="279"/>
      <c r="AF84" s="279"/>
      <c r="AG84" s="279"/>
      <c r="AH84" s="280"/>
      <c r="AI84" s="396"/>
      <c r="AJ84" s="397"/>
      <c r="AK84" s="397"/>
      <c r="AL84" s="397"/>
      <c r="AM84" s="397"/>
      <c r="AN84" s="398"/>
    </row>
    <row r="85" spans="2:40" s="25" customFormat="1" ht="13.2" customHeight="1">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row>
    <row r="86" spans="2:40" s="25" customFormat="1" ht="18" customHeight="1" thickBot="1">
      <c r="B86" s="21" t="s">
        <v>80</v>
      </c>
      <c r="C86" s="109"/>
      <c r="D86" s="109"/>
      <c r="E86" s="110"/>
      <c r="F86" s="110"/>
      <c r="G86" s="110"/>
      <c r="H86" s="110"/>
      <c r="I86" s="110"/>
      <c r="J86" s="110"/>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10"/>
      <c r="AI86" s="109"/>
      <c r="AJ86" s="109"/>
      <c r="AK86" s="109"/>
      <c r="AL86" s="109"/>
      <c r="AM86" s="109"/>
      <c r="AN86" s="109"/>
    </row>
    <row r="87" spans="2:40" s="25" customFormat="1" ht="18" customHeight="1">
      <c r="C87" s="290">
        <v>1</v>
      </c>
      <c r="D87" s="291"/>
      <c r="E87" s="456" t="s">
        <v>306</v>
      </c>
      <c r="F87" s="456"/>
      <c r="G87" s="456"/>
      <c r="H87" s="456"/>
      <c r="I87" s="456"/>
      <c r="J87" s="456"/>
      <c r="K87" s="456"/>
      <c r="L87" s="456"/>
      <c r="M87" s="456"/>
      <c r="N87" s="456"/>
      <c r="O87" s="456"/>
      <c r="P87" s="456"/>
      <c r="Q87" s="456"/>
      <c r="R87" s="456"/>
      <c r="S87" s="456"/>
      <c r="T87" s="456"/>
      <c r="U87" s="456"/>
      <c r="V87" s="456"/>
      <c r="W87" s="456"/>
      <c r="X87" s="456"/>
      <c r="Y87" s="456"/>
      <c r="Z87" s="456"/>
      <c r="AA87" s="456"/>
      <c r="AB87" s="456"/>
      <c r="AC87" s="456"/>
      <c r="AD87" s="456"/>
      <c r="AE87" s="456"/>
      <c r="AF87" s="456"/>
      <c r="AG87" s="456"/>
      <c r="AH87" s="456"/>
      <c r="AI87" s="387"/>
      <c r="AJ87" s="388"/>
      <c r="AK87" s="388"/>
      <c r="AL87" s="388"/>
      <c r="AM87" s="388"/>
      <c r="AN87" s="389"/>
    </row>
    <row r="88" spans="2:40" s="25" customFormat="1" ht="18" customHeight="1">
      <c r="C88" s="454"/>
      <c r="D88" s="455"/>
      <c r="E88" s="457"/>
      <c r="F88" s="457"/>
      <c r="G88" s="457"/>
      <c r="H88" s="457"/>
      <c r="I88" s="457"/>
      <c r="J88" s="457"/>
      <c r="K88" s="457"/>
      <c r="L88" s="457"/>
      <c r="M88" s="457"/>
      <c r="N88" s="457"/>
      <c r="O88" s="457"/>
      <c r="P88" s="457"/>
      <c r="Q88" s="457"/>
      <c r="R88" s="457"/>
      <c r="S88" s="457"/>
      <c r="T88" s="457"/>
      <c r="U88" s="457"/>
      <c r="V88" s="457"/>
      <c r="W88" s="457"/>
      <c r="X88" s="457"/>
      <c r="Y88" s="457"/>
      <c r="Z88" s="457"/>
      <c r="AA88" s="457"/>
      <c r="AB88" s="457"/>
      <c r="AC88" s="457"/>
      <c r="AD88" s="457"/>
      <c r="AE88" s="457"/>
      <c r="AF88" s="457"/>
      <c r="AG88" s="457"/>
      <c r="AH88" s="457"/>
      <c r="AI88" s="399"/>
      <c r="AJ88" s="400"/>
      <c r="AK88" s="400"/>
      <c r="AL88" s="400"/>
      <c r="AM88" s="400"/>
      <c r="AN88" s="401"/>
    </row>
    <row r="89" spans="2:40" s="25" customFormat="1" ht="18" customHeight="1" thickBot="1">
      <c r="C89" s="274"/>
      <c r="D89" s="246"/>
      <c r="E89" s="458"/>
      <c r="F89" s="458"/>
      <c r="G89" s="458"/>
      <c r="H89" s="458"/>
      <c r="I89" s="458"/>
      <c r="J89" s="458"/>
      <c r="K89" s="458"/>
      <c r="L89" s="458"/>
      <c r="M89" s="458"/>
      <c r="N89" s="458"/>
      <c r="O89" s="458"/>
      <c r="P89" s="458"/>
      <c r="Q89" s="458"/>
      <c r="R89" s="458"/>
      <c r="S89" s="458"/>
      <c r="T89" s="458"/>
      <c r="U89" s="458"/>
      <c r="V89" s="458"/>
      <c r="W89" s="458"/>
      <c r="X89" s="458"/>
      <c r="Y89" s="458"/>
      <c r="Z89" s="458"/>
      <c r="AA89" s="458"/>
      <c r="AB89" s="458"/>
      <c r="AC89" s="458"/>
      <c r="AD89" s="458"/>
      <c r="AE89" s="458"/>
      <c r="AF89" s="458"/>
      <c r="AG89" s="458"/>
      <c r="AH89" s="458"/>
      <c r="AI89" s="396"/>
      <c r="AJ89" s="397"/>
      <c r="AK89" s="397"/>
      <c r="AL89" s="397"/>
      <c r="AM89" s="397"/>
      <c r="AN89" s="398"/>
    </row>
    <row r="90" spans="2:40" s="25" customFormat="1" ht="13.2" customHeight="1">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row>
    <row r="91" spans="2:40" s="25" customFormat="1" ht="18" customHeight="1" thickBot="1">
      <c r="B91" s="21" t="s">
        <v>81</v>
      </c>
      <c r="C91" s="109"/>
      <c r="D91" s="109"/>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09"/>
      <c r="AJ91" s="109"/>
      <c r="AK91" s="109"/>
      <c r="AL91" s="109"/>
      <c r="AM91" s="109"/>
      <c r="AN91" s="109"/>
    </row>
    <row r="92" spans="2:40" s="25" customFormat="1" ht="18" customHeight="1">
      <c r="C92" s="290">
        <v>1</v>
      </c>
      <c r="D92" s="291"/>
      <c r="E92" s="292" t="s">
        <v>439</v>
      </c>
      <c r="F92" s="293"/>
      <c r="G92" s="293"/>
      <c r="H92" s="293"/>
      <c r="I92" s="293"/>
      <c r="J92" s="293"/>
      <c r="K92" s="293"/>
      <c r="L92" s="293"/>
      <c r="M92" s="293"/>
      <c r="N92" s="293"/>
      <c r="O92" s="293"/>
      <c r="P92" s="293"/>
      <c r="Q92" s="293"/>
      <c r="R92" s="293"/>
      <c r="S92" s="293"/>
      <c r="T92" s="293"/>
      <c r="U92" s="293"/>
      <c r="V92" s="293"/>
      <c r="W92" s="293"/>
      <c r="X92" s="293"/>
      <c r="Y92" s="293"/>
      <c r="Z92" s="293"/>
      <c r="AA92" s="293"/>
      <c r="AB92" s="293"/>
      <c r="AC92" s="293"/>
      <c r="AD92" s="293"/>
      <c r="AE92" s="293"/>
      <c r="AF92" s="293"/>
      <c r="AG92" s="293"/>
      <c r="AH92" s="294"/>
      <c r="AI92" s="291"/>
      <c r="AJ92" s="291"/>
      <c r="AK92" s="291"/>
      <c r="AL92" s="291"/>
      <c r="AM92" s="291"/>
      <c r="AN92" s="425"/>
    </row>
    <row r="93" spans="2:40" s="25" customFormat="1" ht="18" customHeight="1">
      <c r="C93" s="273"/>
      <c r="D93" s="244"/>
      <c r="E93" s="426"/>
      <c r="F93" s="427"/>
      <c r="G93" s="427"/>
      <c r="H93" s="427"/>
      <c r="I93" s="427"/>
      <c r="J93" s="427"/>
      <c r="K93" s="427"/>
      <c r="L93" s="427"/>
      <c r="M93" s="427"/>
      <c r="N93" s="427"/>
      <c r="O93" s="427"/>
      <c r="P93" s="427"/>
      <c r="Q93" s="427"/>
      <c r="R93" s="427"/>
      <c r="S93" s="427"/>
      <c r="T93" s="427"/>
      <c r="U93" s="427"/>
      <c r="V93" s="427"/>
      <c r="W93" s="427"/>
      <c r="X93" s="427"/>
      <c r="Y93" s="427"/>
      <c r="Z93" s="427"/>
      <c r="AA93" s="427"/>
      <c r="AB93" s="427"/>
      <c r="AC93" s="427"/>
      <c r="AD93" s="427"/>
      <c r="AE93" s="427"/>
      <c r="AF93" s="427"/>
      <c r="AG93" s="427"/>
      <c r="AH93" s="428"/>
      <c r="AI93" s="244"/>
      <c r="AJ93" s="244"/>
      <c r="AK93" s="244"/>
      <c r="AL93" s="244"/>
      <c r="AM93" s="244"/>
      <c r="AN93" s="245"/>
    </row>
    <row r="94" spans="2:40" s="25" customFormat="1" ht="18" customHeight="1">
      <c r="C94" s="273"/>
      <c r="D94" s="244"/>
      <c r="E94" s="426"/>
      <c r="F94" s="427"/>
      <c r="G94" s="427"/>
      <c r="H94" s="427"/>
      <c r="I94" s="427"/>
      <c r="J94" s="427"/>
      <c r="K94" s="427"/>
      <c r="L94" s="427"/>
      <c r="M94" s="427"/>
      <c r="N94" s="427"/>
      <c r="O94" s="427"/>
      <c r="P94" s="427"/>
      <c r="Q94" s="427"/>
      <c r="R94" s="427"/>
      <c r="S94" s="427"/>
      <c r="T94" s="427"/>
      <c r="U94" s="427"/>
      <c r="V94" s="427"/>
      <c r="W94" s="427"/>
      <c r="X94" s="427"/>
      <c r="Y94" s="427"/>
      <c r="Z94" s="427"/>
      <c r="AA94" s="427"/>
      <c r="AB94" s="427"/>
      <c r="AC94" s="427"/>
      <c r="AD94" s="427"/>
      <c r="AE94" s="427"/>
      <c r="AF94" s="427"/>
      <c r="AG94" s="427"/>
      <c r="AH94" s="428"/>
      <c r="AI94" s="244"/>
      <c r="AJ94" s="244"/>
      <c r="AK94" s="244"/>
      <c r="AL94" s="244"/>
      <c r="AM94" s="244"/>
      <c r="AN94" s="245"/>
    </row>
    <row r="95" spans="2:40" s="25" customFormat="1" ht="18" customHeight="1">
      <c r="C95" s="273"/>
      <c r="D95" s="244"/>
      <c r="E95" s="426"/>
      <c r="F95" s="427"/>
      <c r="G95" s="427"/>
      <c r="H95" s="427"/>
      <c r="I95" s="427"/>
      <c r="J95" s="427"/>
      <c r="K95" s="427"/>
      <c r="L95" s="427"/>
      <c r="M95" s="427"/>
      <c r="N95" s="427"/>
      <c r="O95" s="427"/>
      <c r="P95" s="427"/>
      <c r="Q95" s="427"/>
      <c r="R95" s="427"/>
      <c r="S95" s="427"/>
      <c r="T95" s="427"/>
      <c r="U95" s="427"/>
      <c r="V95" s="427"/>
      <c r="W95" s="427"/>
      <c r="X95" s="427"/>
      <c r="Y95" s="427"/>
      <c r="Z95" s="427"/>
      <c r="AA95" s="427"/>
      <c r="AB95" s="427"/>
      <c r="AC95" s="427"/>
      <c r="AD95" s="427"/>
      <c r="AE95" s="427"/>
      <c r="AF95" s="427"/>
      <c r="AG95" s="427"/>
      <c r="AH95" s="428"/>
      <c r="AI95" s="244"/>
      <c r="AJ95" s="244"/>
      <c r="AK95" s="244"/>
      <c r="AL95" s="244"/>
      <c r="AM95" s="244"/>
      <c r="AN95" s="245"/>
    </row>
    <row r="96" spans="2:40" s="25" customFormat="1" ht="18" customHeight="1" thickBot="1">
      <c r="C96" s="274"/>
      <c r="D96" s="246"/>
      <c r="E96" s="278"/>
      <c r="F96" s="279"/>
      <c r="G96" s="279"/>
      <c r="H96" s="279"/>
      <c r="I96" s="279"/>
      <c r="J96" s="279"/>
      <c r="K96" s="279"/>
      <c r="L96" s="279"/>
      <c r="M96" s="279"/>
      <c r="N96" s="279"/>
      <c r="O96" s="279"/>
      <c r="P96" s="279"/>
      <c r="Q96" s="279"/>
      <c r="R96" s="279"/>
      <c r="S96" s="279"/>
      <c r="T96" s="279"/>
      <c r="U96" s="279"/>
      <c r="V96" s="279"/>
      <c r="W96" s="279"/>
      <c r="X96" s="279"/>
      <c r="Y96" s="279"/>
      <c r="Z96" s="279"/>
      <c r="AA96" s="279"/>
      <c r="AB96" s="279"/>
      <c r="AC96" s="279"/>
      <c r="AD96" s="279"/>
      <c r="AE96" s="279"/>
      <c r="AF96" s="279"/>
      <c r="AG96" s="279"/>
      <c r="AH96" s="280"/>
      <c r="AI96" s="246"/>
      <c r="AJ96" s="246"/>
      <c r="AK96" s="246"/>
      <c r="AL96" s="246"/>
      <c r="AM96" s="246"/>
      <c r="AN96" s="247"/>
    </row>
    <row r="97" spans="2:40" s="25" customFormat="1" ht="13.2" customHeight="1">
      <c r="C97" s="104"/>
      <c r="D97" s="104"/>
      <c r="E97" s="103"/>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4"/>
      <c r="AJ97" s="104"/>
      <c r="AK97" s="104"/>
      <c r="AL97" s="104"/>
      <c r="AM97" s="104"/>
      <c r="AN97" s="104"/>
    </row>
    <row r="98" spans="2:40" s="25" customFormat="1" ht="18" customHeight="1" thickBot="1">
      <c r="B98" s="21" t="s">
        <v>226</v>
      </c>
    </row>
    <row r="99" spans="2:40" s="25" customFormat="1" ht="18" customHeight="1">
      <c r="C99" s="326">
        <v>1</v>
      </c>
      <c r="D99" s="327"/>
      <c r="E99" s="292" t="s">
        <v>307</v>
      </c>
      <c r="F99" s="447"/>
      <c r="G99" s="447"/>
      <c r="H99" s="447"/>
      <c r="I99" s="447"/>
      <c r="J99" s="447"/>
      <c r="K99" s="447"/>
      <c r="L99" s="447"/>
      <c r="M99" s="447"/>
      <c r="N99" s="447"/>
      <c r="O99" s="447"/>
      <c r="P99" s="447"/>
      <c r="Q99" s="447"/>
      <c r="R99" s="447"/>
      <c r="S99" s="447"/>
      <c r="T99" s="447"/>
      <c r="U99" s="447"/>
      <c r="V99" s="447"/>
      <c r="W99" s="447"/>
      <c r="X99" s="447"/>
      <c r="Y99" s="447"/>
      <c r="Z99" s="447"/>
      <c r="AA99" s="447"/>
      <c r="AB99" s="447"/>
      <c r="AC99" s="447"/>
      <c r="AD99" s="447"/>
      <c r="AE99" s="447"/>
      <c r="AF99" s="447"/>
      <c r="AG99" s="447"/>
      <c r="AH99" s="448"/>
      <c r="AI99" s="387"/>
      <c r="AJ99" s="447"/>
      <c r="AK99" s="447"/>
      <c r="AL99" s="447"/>
      <c r="AM99" s="447"/>
      <c r="AN99" s="452"/>
    </row>
    <row r="100" spans="2:40" s="25" customFormat="1" ht="18" customHeight="1" thickBot="1">
      <c r="C100" s="300"/>
      <c r="D100" s="301"/>
      <c r="E100" s="449"/>
      <c r="F100" s="450"/>
      <c r="G100" s="450"/>
      <c r="H100" s="450"/>
      <c r="I100" s="450"/>
      <c r="J100" s="450"/>
      <c r="K100" s="450"/>
      <c r="L100" s="450"/>
      <c r="M100" s="450"/>
      <c r="N100" s="450"/>
      <c r="O100" s="450"/>
      <c r="P100" s="450"/>
      <c r="Q100" s="450"/>
      <c r="R100" s="450"/>
      <c r="S100" s="450"/>
      <c r="T100" s="450"/>
      <c r="U100" s="450"/>
      <c r="V100" s="450"/>
      <c r="W100" s="450"/>
      <c r="X100" s="450"/>
      <c r="Y100" s="450"/>
      <c r="Z100" s="450"/>
      <c r="AA100" s="450"/>
      <c r="AB100" s="450"/>
      <c r="AC100" s="450"/>
      <c r="AD100" s="450"/>
      <c r="AE100" s="450"/>
      <c r="AF100" s="450"/>
      <c r="AG100" s="450"/>
      <c r="AH100" s="451"/>
      <c r="AI100" s="449"/>
      <c r="AJ100" s="450"/>
      <c r="AK100" s="450"/>
      <c r="AL100" s="450"/>
      <c r="AM100" s="450"/>
      <c r="AN100" s="453"/>
    </row>
    <row r="101" spans="2:40" s="25" customFormat="1" ht="18" customHeight="1">
      <c r="C101" s="326">
        <v>2</v>
      </c>
      <c r="D101" s="388"/>
      <c r="E101" s="292" t="s">
        <v>82</v>
      </c>
      <c r="F101" s="293"/>
      <c r="G101" s="293"/>
      <c r="H101" s="293"/>
      <c r="I101" s="293"/>
      <c r="J101" s="293"/>
      <c r="K101" s="293"/>
      <c r="L101" s="293"/>
      <c r="M101" s="293"/>
      <c r="N101" s="293"/>
      <c r="O101" s="293"/>
      <c r="P101" s="293"/>
      <c r="Q101" s="293"/>
      <c r="R101" s="293"/>
      <c r="S101" s="293"/>
      <c r="T101" s="293"/>
      <c r="U101" s="293"/>
      <c r="V101" s="293"/>
      <c r="W101" s="293"/>
      <c r="X101" s="293"/>
      <c r="Y101" s="293"/>
      <c r="Z101" s="293"/>
      <c r="AA101" s="293"/>
      <c r="AB101" s="293"/>
      <c r="AC101" s="293"/>
      <c r="AD101" s="293"/>
      <c r="AE101" s="293"/>
      <c r="AF101" s="293"/>
      <c r="AG101" s="293"/>
      <c r="AH101" s="293"/>
      <c r="AI101" s="293"/>
      <c r="AJ101" s="293"/>
      <c r="AK101" s="293"/>
      <c r="AL101" s="293"/>
      <c r="AM101" s="293"/>
      <c r="AN101" s="461"/>
    </row>
    <row r="102" spans="2:40" s="25" customFormat="1" ht="18" customHeight="1">
      <c r="C102" s="300"/>
      <c r="D102" s="400"/>
      <c r="E102" s="426"/>
      <c r="F102" s="427"/>
      <c r="G102" s="427"/>
      <c r="H102" s="427"/>
      <c r="I102" s="427"/>
      <c r="J102" s="427"/>
      <c r="K102" s="427"/>
      <c r="L102" s="427"/>
      <c r="M102" s="427"/>
      <c r="N102" s="427"/>
      <c r="O102" s="427"/>
      <c r="P102" s="427"/>
      <c r="Q102" s="427"/>
      <c r="R102" s="427"/>
      <c r="S102" s="427"/>
      <c r="T102" s="427"/>
      <c r="U102" s="427"/>
      <c r="V102" s="427"/>
      <c r="W102" s="427"/>
      <c r="X102" s="427"/>
      <c r="Y102" s="427"/>
      <c r="Z102" s="427"/>
      <c r="AA102" s="427"/>
      <c r="AB102" s="427"/>
      <c r="AC102" s="427"/>
      <c r="AD102" s="427"/>
      <c r="AE102" s="427"/>
      <c r="AF102" s="427"/>
      <c r="AG102" s="427"/>
      <c r="AH102" s="427"/>
      <c r="AI102" s="427"/>
      <c r="AJ102" s="427"/>
      <c r="AK102" s="427"/>
      <c r="AL102" s="427"/>
      <c r="AM102" s="427"/>
      <c r="AN102" s="460"/>
    </row>
    <row r="103" spans="2:40" s="25" customFormat="1" ht="18" customHeight="1">
      <c r="C103" s="300"/>
      <c r="D103" s="400"/>
      <c r="E103" s="44" t="s">
        <v>83</v>
      </c>
      <c r="F103" s="459"/>
      <c r="G103" s="459"/>
      <c r="H103" s="45" t="s">
        <v>10</v>
      </c>
      <c r="I103" s="427" t="s">
        <v>84</v>
      </c>
      <c r="J103" s="427"/>
      <c r="K103" s="427"/>
      <c r="L103" s="427"/>
      <c r="M103" s="427"/>
      <c r="N103" s="427"/>
      <c r="O103" s="427"/>
      <c r="P103" s="427"/>
      <c r="Q103" s="427"/>
      <c r="R103" s="427"/>
      <c r="S103" s="427"/>
      <c r="T103" s="427"/>
      <c r="U103" s="427"/>
      <c r="V103" s="427"/>
      <c r="W103" s="427"/>
      <c r="X103" s="427"/>
      <c r="Y103" s="427"/>
      <c r="Z103" s="427"/>
      <c r="AA103" s="427"/>
      <c r="AB103" s="427"/>
      <c r="AC103" s="427"/>
      <c r="AD103" s="427"/>
      <c r="AE103" s="427"/>
      <c r="AF103" s="427"/>
      <c r="AG103" s="427"/>
      <c r="AH103" s="427"/>
      <c r="AI103" s="427"/>
      <c r="AJ103" s="427"/>
      <c r="AK103" s="427"/>
      <c r="AL103" s="427"/>
      <c r="AM103" s="427"/>
      <c r="AN103" s="460"/>
    </row>
    <row r="104" spans="2:40" s="25" customFormat="1" ht="18" customHeight="1">
      <c r="C104" s="300"/>
      <c r="D104" s="400"/>
      <c r="E104" s="44" t="s">
        <v>83</v>
      </c>
      <c r="F104" s="459"/>
      <c r="G104" s="459"/>
      <c r="H104" s="45" t="s">
        <v>10</v>
      </c>
      <c r="I104" s="427" t="s">
        <v>85</v>
      </c>
      <c r="J104" s="427"/>
      <c r="K104" s="427"/>
      <c r="L104" s="427"/>
      <c r="M104" s="427"/>
      <c r="N104" s="427"/>
      <c r="O104" s="427"/>
      <c r="P104" s="427"/>
      <c r="Q104" s="427"/>
      <c r="R104" s="427"/>
      <c r="S104" s="427"/>
      <c r="T104" s="427"/>
      <c r="U104" s="427"/>
      <c r="V104" s="427"/>
      <c r="W104" s="427"/>
      <c r="X104" s="427"/>
      <c r="Y104" s="427"/>
      <c r="Z104" s="427"/>
      <c r="AA104" s="427"/>
      <c r="AB104" s="427"/>
      <c r="AC104" s="427"/>
      <c r="AD104" s="427"/>
      <c r="AE104" s="427"/>
      <c r="AF104" s="427"/>
      <c r="AG104" s="427"/>
      <c r="AH104" s="427"/>
      <c r="AI104" s="427"/>
      <c r="AJ104" s="427"/>
      <c r="AK104" s="427"/>
      <c r="AL104" s="427"/>
      <c r="AM104" s="427"/>
      <c r="AN104" s="460"/>
    </row>
    <row r="105" spans="2:40" s="25" customFormat="1" ht="18" customHeight="1">
      <c r="C105" s="300"/>
      <c r="D105" s="400"/>
      <c r="E105" s="44" t="s">
        <v>83</v>
      </c>
      <c r="F105" s="459"/>
      <c r="G105" s="459"/>
      <c r="H105" s="45" t="s">
        <v>10</v>
      </c>
      <c r="I105" s="427" t="s">
        <v>86</v>
      </c>
      <c r="J105" s="427"/>
      <c r="K105" s="427"/>
      <c r="L105" s="427"/>
      <c r="M105" s="427"/>
      <c r="N105" s="427"/>
      <c r="O105" s="427"/>
      <c r="P105" s="427"/>
      <c r="Q105" s="427"/>
      <c r="R105" s="427"/>
      <c r="S105" s="427"/>
      <c r="T105" s="427"/>
      <c r="U105" s="427"/>
      <c r="V105" s="427"/>
      <c r="W105" s="427"/>
      <c r="X105" s="427"/>
      <c r="Y105" s="427"/>
      <c r="Z105" s="427"/>
      <c r="AA105" s="427"/>
      <c r="AB105" s="427"/>
      <c r="AC105" s="427"/>
      <c r="AD105" s="427"/>
      <c r="AE105" s="427"/>
      <c r="AF105" s="427"/>
      <c r="AG105" s="427"/>
      <c r="AH105" s="427"/>
      <c r="AI105" s="427"/>
      <c r="AJ105" s="427"/>
      <c r="AK105" s="427"/>
      <c r="AL105" s="427"/>
      <c r="AM105" s="427"/>
      <c r="AN105" s="460"/>
    </row>
    <row r="106" spans="2:40" s="25" customFormat="1" ht="18" customHeight="1">
      <c r="C106" s="300"/>
      <c r="D106" s="400"/>
      <c r="E106" s="44" t="s">
        <v>83</v>
      </c>
      <c r="F106" s="459"/>
      <c r="G106" s="459"/>
      <c r="H106" s="45" t="s">
        <v>10</v>
      </c>
      <c r="I106" s="427" t="s">
        <v>87</v>
      </c>
      <c r="J106" s="427"/>
      <c r="K106" s="427"/>
      <c r="L106" s="427"/>
      <c r="M106" s="427"/>
      <c r="N106" s="427"/>
      <c r="O106" s="427"/>
      <c r="P106" s="427"/>
      <c r="Q106" s="427"/>
      <c r="R106" s="427"/>
      <c r="S106" s="427"/>
      <c r="T106" s="427"/>
      <c r="U106" s="427"/>
      <c r="V106" s="427"/>
      <c r="W106" s="427"/>
      <c r="X106" s="427"/>
      <c r="Y106" s="427"/>
      <c r="Z106" s="427"/>
      <c r="AA106" s="427"/>
      <c r="AB106" s="427"/>
      <c r="AC106" s="427"/>
      <c r="AD106" s="427"/>
      <c r="AE106" s="427"/>
      <c r="AF106" s="427"/>
      <c r="AG106" s="427"/>
      <c r="AH106" s="427"/>
      <c r="AI106" s="427"/>
      <c r="AJ106" s="427"/>
      <c r="AK106" s="427"/>
      <c r="AL106" s="427"/>
      <c r="AM106" s="427"/>
      <c r="AN106" s="460"/>
    </row>
    <row r="107" spans="2:40" s="25" customFormat="1" ht="18" customHeight="1">
      <c r="C107" s="300"/>
      <c r="D107" s="400"/>
      <c r="E107" s="44" t="s">
        <v>83</v>
      </c>
      <c r="F107" s="459"/>
      <c r="G107" s="459"/>
      <c r="H107" s="45" t="s">
        <v>10</v>
      </c>
      <c r="I107" s="427" t="s">
        <v>88</v>
      </c>
      <c r="J107" s="427"/>
      <c r="K107" s="427"/>
      <c r="L107" s="427"/>
      <c r="M107" s="427"/>
      <c r="N107" s="427"/>
      <c r="O107" s="427"/>
      <c r="P107" s="427"/>
      <c r="Q107" s="427"/>
      <c r="R107" s="427"/>
      <c r="S107" s="427"/>
      <c r="T107" s="427"/>
      <c r="U107" s="427"/>
      <c r="V107" s="427"/>
      <c r="W107" s="427"/>
      <c r="X107" s="427"/>
      <c r="Y107" s="427"/>
      <c r="Z107" s="427"/>
      <c r="AA107" s="427"/>
      <c r="AB107" s="427"/>
      <c r="AC107" s="427"/>
      <c r="AD107" s="427"/>
      <c r="AE107" s="427"/>
      <c r="AF107" s="427"/>
      <c r="AG107" s="427"/>
      <c r="AH107" s="427"/>
      <c r="AI107" s="427"/>
      <c r="AJ107" s="427"/>
      <c r="AK107" s="427"/>
      <c r="AL107" s="427"/>
      <c r="AM107" s="427"/>
      <c r="AN107" s="460"/>
    </row>
    <row r="108" spans="2:40" s="25" customFormat="1" ht="18" customHeight="1">
      <c r="C108" s="300"/>
      <c r="D108" s="400"/>
      <c r="E108" s="44" t="s">
        <v>83</v>
      </c>
      <c r="F108" s="459"/>
      <c r="G108" s="459"/>
      <c r="H108" s="45" t="s">
        <v>10</v>
      </c>
      <c r="I108" s="427" t="s">
        <v>210</v>
      </c>
      <c r="J108" s="427"/>
      <c r="K108" s="427"/>
      <c r="L108" s="427"/>
      <c r="M108" s="427"/>
      <c r="N108" s="427"/>
      <c r="O108" s="427"/>
      <c r="P108" s="427"/>
      <c r="Q108" s="427"/>
      <c r="R108" s="427"/>
      <c r="S108" s="427"/>
      <c r="T108" s="427"/>
      <c r="U108" s="427"/>
      <c r="V108" s="427"/>
      <c r="W108" s="427"/>
      <c r="X108" s="427"/>
      <c r="Y108" s="427"/>
      <c r="Z108" s="427"/>
      <c r="AA108" s="427"/>
      <c r="AB108" s="427"/>
      <c r="AC108" s="427"/>
      <c r="AD108" s="427"/>
      <c r="AE108" s="427"/>
      <c r="AF108" s="427"/>
      <c r="AG108" s="427"/>
      <c r="AH108" s="427"/>
      <c r="AI108" s="427"/>
      <c r="AJ108" s="427"/>
      <c r="AK108" s="427"/>
      <c r="AL108" s="427"/>
      <c r="AM108" s="427"/>
      <c r="AN108" s="460"/>
    </row>
    <row r="109" spans="2:40" s="25" customFormat="1" ht="18" customHeight="1">
      <c r="C109" s="300"/>
      <c r="D109" s="400"/>
      <c r="E109" s="463" t="s">
        <v>83</v>
      </c>
      <c r="F109" s="459"/>
      <c r="G109" s="459"/>
      <c r="H109" s="459" t="s">
        <v>10</v>
      </c>
      <c r="I109" s="427" t="s">
        <v>308</v>
      </c>
      <c r="J109" s="427"/>
      <c r="K109" s="427"/>
      <c r="L109" s="427"/>
      <c r="M109" s="427"/>
      <c r="N109" s="427"/>
      <c r="O109" s="427"/>
      <c r="P109" s="427"/>
      <c r="Q109" s="427"/>
      <c r="R109" s="427"/>
      <c r="S109" s="427"/>
      <c r="T109" s="427"/>
      <c r="U109" s="427"/>
      <c r="V109" s="427"/>
      <c r="W109" s="427"/>
      <c r="X109" s="427"/>
      <c r="Y109" s="427"/>
      <c r="Z109" s="427"/>
      <c r="AA109" s="427"/>
      <c r="AB109" s="427"/>
      <c r="AC109" s="427"/>
      <c r="AD109" s="427"/>
      <c r="AE109" s="427"/>
      <c r="AF109" s="427"/>
      <c r="AG109" s="427"/>
      <c r="AH109" s="427"/>
      <c r="AI109" s="427"/>
      <c r="AJ109" s="427"/>
      <c r="AK109" s="427"/>
      <c r="AL109" s="427"/>
      <c r="AM109" s="427"/>
      <c r="AN109" s="460"/>
    </row>
    <row r="110" spans="2:40" s="25" customFormat="1" ht="18" customHeight="1" thickBot="1">
      <c r="C110" s="394"/>
      <c r="D110" s="397"/>
      <c r="E110" s="464"/>
      <c r="F110" s="465"/>
      <c r="G110" s="465"/>
      <c r="H110" s="465"/>
      <c r="I110" s="279"/>
      <c r="J110" s="279"/>
      <c r="K110" s="279"/>
      <c r="L110" s="279"/>
      <c r="M110" s="279"/>
      <c r="N110" s="279"/>
      <c r="O110" s="279"/>
      <c r="P110" s="279"/>
      <c r="Q110" s="279"/>
      <c r="R110" s="279"/>
      <c r="S110" s="279"/>
      <c r="T110" s="279"/>
      <c r="U110" s="279"/>
      <c r="V110" s="279"/>
      <c r="W110" s="279"/>
      <c r="X110" s="279"/>
      <c r="Y110" s="279"/>
      <c r="Z110" s="279"/>
      <c r="AA110" s="279"/>
      <c r="AB110" s="279"/>
      <c r="AC110" s="279"/>
      <c r="AD110" s="279"/>
      <c r="AE110" s="279"/>
      <c r="AF110" s="279"/>
      <c r="AG110" s="279"/>
      <c r="AH110" s="279"/>
      <c r="AI110" s="279"/>
      <c r="AJ110" s="279"/>
      <c r="AK110" s="279"/>
      <c r="AL110" s="279"/>
      <c r="AM110" s="279"/>
      <c r="AN110" s="462"/>
    </row>
    <row r="111" spans="2:40" s="25" customFormat="1" ht="13.2" customHeight="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row>
    <row r="112" spans="2:40" s="25" customFormat="1" ht="18" customHeight="1" thickBot="1">
      <c r="B112" s="21" t="s">
        <v>227</v>
      </c>
    </row>
    <row r="113" spans="3:40" s="25" customFormat="1" ht="18" customHeight="1">
      <c r="C113" s="326">
        <v>1</v>
      </c>
      <c r="D113" s="327"/>
      <c r="E113" s="292" t="s">
        <v>277</v>
      </c>
      <c r="F113" s="293"/>
      <c r="G113" s="293"/>
      <c r="H113" s="293"/>
      <c r="I113" s="293"/>
      <c r="J113" s="293"/>
      <c r="K113" s="293"/>
      <c r="L113" s="293"/>
      <c r="M113" s="293"/>
      <c r="N113" s="293"/>
      <c r="O113" s="293"/>
      <c r="P113" s="293"/>
      <c r="Q113" s="293"/>
      <c r="R113" s="293"/>
      <c r="S113" s="293"/>
      <c r="T113" s="293"/>
      <c r="U113" s="293"/>
      <c r="V113" s="293"/>
      <c r="W113" s="293"/>
      <c r="X113" s="293"/>
      <c r="Y113" s="293"/>
      <c r="Z113" s="293"/>
      <c r="AA113" s="293"/>
      <c r="AB113" s="293"/>
      <c r="AC113" s="293"/>
      <c r="AD113" s="293"/>
      <c r="AE113" s="293"/>
      <c r="AF113" s="293"/>
      <c r="AG113" s="293"/>
      <c r="AH113" s="294"/>
      <c r="AI113" s="387"/>
      <c r="AJ113" s="388"/>
      <c r="AK113" s="388"/>
      <c r="AL113" s="388"/>
      <c r="AM113" s="388"/>
      <c r="AN113" s="389"/>
    </row>
    <row r="114" spans="3:40" s="25" customFormat="1" ht="18" customHeight="1">
      <c r="C114" s="269"/>
      <c r="D114" s="271"/>
      <c r="E114" s="295"/>
      <c r="F114" s="296"/>
      <c r="G114" s="296"/>
      <c r="H114" s="296"/>
      <c r="I114" s="296"/>
      <c r="J114" s="296"/>
      <c r="K114" s="296"/>
      <c r="L114" s="296"/>
      <c r="M114" s="296"/>
      <c r="N114" s="296"/>
      <c r="O114" s="296"/>
      <c r="P114" s="296"/>
      <c r="Q114" s="296"/>
      <c r="R114" s="296"/>
      <c r="S114" s="296"/>
      <c r="T114" s="296"/>
      <c r="U114" s="296"/>
      <c r="V114" s="296"/>
      <c r="W114" s="296"/>
      <c r="X114" s="296"/>
      <c r="Y114" s="296"/>
      <c r="Z114" s="296"/>
      <c r="AA114" s="296"/>
      <c r="AB114" s="296"/>
      <c r="AC114" s="296"/>
      <c r="AD114" s="296"/>
      <c r="AE114" s="296"/>
      <c r="AF114" s="296"/>
      <c r="AG114" s="296"/>
      <c r="AH114" s="297"/>
      <c r="AI114" s="390"/>
      <c r="AJ114" s="270"/>
      <c r="AK114" s="270"/>
      <c r="AL114" s="270"/>
      <c r="AM114" s="270"/>
      <c r="AN114" s="391"/>
    </row>
    <row r="115" spans="3:40" s="25" customFormat="1" ht="18" customHeight="1">
      <c r="C115" s="262">
        <v>2</v>
      </c>
      <c r="D115" s="264"/>
      <c r="E115" s="302" t="s">
        <v>278</v>
      </c>
      <c r="F115" s="303"/>
      <c r="G115" s="303"/>
      <c r="H115" s="303"/>
      <c r="I115" s="303"/>
      <c r="J115" s="303"/>
      <c r="K115" s="303"/>
      <c r="L115" s="303"/>
      <c r="M115" s="303"/>
      <c r="N115" s="303"/>
      <c r="O115" s="303"/>
      <c r="P115" s="303"/>
      <c r="Q115" s="303"/>
      <c r="R115" s="303"/>
      <c r="S115" s="303"/>
      <c r="T115" s="303"/>
      <c r="U115" s="303"/>
      <c r="V115" s="303"/>
      <c r="W115" s="303"/>
      <c r="X115" s="303"/>
      <c r="Y115" s="303"/>
      <c r="Z115" s="303"/>
      <c r="AA115" s="303"/>
      <c r="AB115" s="303"/>
      <c r="AC115" s="303"/>
      <c r="AD115" s="303"/>
      <c r="AE115" s="303"/>
      <c r="AF115" s="303"/>
      <c r="AG115" s="303"/>
      <c r="AH115" s="304"/>
      <c r="AI115" s="392"/>
      <c r="AJ115" s="263"/>
      <c r="AK115" s="263"/>
      <c r="AL115" s="263"/>
      <c r="AM115" s="263"/>
      <c r="AN115" s="393"/>
    </row>
    <row r="116" spans="3:40" s="25" customFormat="1" ht="18" customHeight="1">
      <c r="C116" s="269"/>
      <c r="D116" s="271"/>
      <c r="E116" s="305"/>
      <c r="F116" s="306"/>
      <c r="G116" s="306"/>
      <c r="H116" s="306"/>
      <c r="I116" s="306"/>
      <c r="J116" s="306"/>
      <c r="K116" s="306"/>
      <c r="L116" s="306"/>
      <c r="M116" s="306"/>
      <c r="N116" s="306"/>
      <c r="O116" s="306"/>
      <c r="P116" s="306"/>
      <c r="Q116" s="306"/>
      <c r="R116" s="306"/>
      <c r="S116" s="306"/>
      <c r="T116" s="306"/>
      <c r="U116" s="306"/>
      <c r="V116" s="306"/>
      <c r="W116" s="306"/>
      <c r="X116" s="306"/>
      <c r="Y116" s="306"/>
      <c r="Z116" s="306"/>
      <c r="AA116" s="306"/>
      <c r="AB116" s="306"/>
      <c r="AC116" s="306"/>
      <c r="AD116" s="306"/>
      <c r="AE116" s="306"/>
      <c r="AF116" s="306"/>
      <c r="AG116" s="306"/>
      <c r="AH116" s="307"/>
      <c r="AI116" s="390"/>
      <c r="AJ116" s="270"/>
      <c r="AK116" s="270"/>
      <c r="AL116" s="270"/>
      <c r="AM116" s="270"/>
      <c r="AN116" s="391"/>
    </row>
    <row r="117" spans="3:40" s="25" customFormat="1" ht="18" customHeight="1">
      <c r="C117" s="262">
        <v>3</v>
      </c>
      <c r="D117" s="264"/>
      <c r="E117" s="302" t="s">
        <v>279</v>
      </c>
      <c r="F117" s="303"/>
      <c r="G117" s="303"/>
      <c r="H117" s="303"/>
      <c r="I117" s="303"/>
      <c r="J117" s="303"/>
      <c r="K117" s="303"/>
      <c r="L117" s="303"/>
      <c r="M117" s="303"/>
      <c r="N117" s="303"/>
      <c r="O117" s="303"/>
      <c r="P117" s="303"/>
      <c r="Q117" s="303"/>
      <c r="R117" s="303"/>
      <c r="S117" s="303"/>
      <c r="T117" s="303"/>
      <c r="U117" s="303"/>
      <c r="V117" s="303"/>
      <c r="W117" s="303"/>
      <c r="X117" s="303"/>
      <c r="Y117" s="303"/>
      <c r="Z117" s="303"/>
      <c r="AA117" s="303"/>
      <c r="AB117" s="303"/>
      <c r="AC117" s="303"/>
      <c r="AD117" s="303"/>
      <c r="AE117" s="303"/>
      <c r="AF117" s="303"/>
      <c r="AG117" s="303"/>
      <c r="AH117" s="304"/>
      <c r="AI117" s="392"/>
      <c r="AJ117" s="263"/>
      <c r="AK117" s="263"/>
      <c r="AL117" s="263"/>
      <c r="AM117" s="263"/>
      <c r="AN117" s="393"/>
    </row>
    <row r="118" spans="3:40" s="25" customFormat="1" ht="18" customHeight="1">
      <c r="C118" s="269"/>
      <c r="D118" s="271"/>
      <c r="E118" s="305"/>
      <c r="F118" s="306"/>
      <c r="G118" s="306"/>
      <c r="H118" s="306"/>
      <c r="I118" s="306"/>
      <c r="J118" s="306"/>
      <c r="K118" s="306"/>
      <c r="L118" s="306"/>
      <c r="M118" s="306"/>
      <c r="N118" s="306"/>
      <c r="O118" s="306"/>
      <c r="P118" s="306"/>
      <c r="Q118" s="306"/>
      <c r="R118" s="306"/>
      <c r="S118" s="306"/>
      <c r="T118" s="306"/>
      <c r="U118" s="306"/>
      <c r="V118" s="306"/>
      <c r="W118" s="306"/>
      <c r="X118" s="306"/>
      <c r="Y118" s="306"/>
      <c r="Z118" s="306"/>
      <c r="AA118" s="306"/>
      <c r="AB118" s="306"/>
      <c r="AC118" s="306"/>
      <c r="AD118" s="306"/>
      <c r="AE118" s="306"/>
      <c r="AF118" s="306"/>
      <c r="AG118" s="306"/>
      <c r="AH118" s="307"/>
      <c r="AI118" s="390"/>
      <c r="AJ118" s="270"/>
      <c r="AK118" s="270"/>
      <c r="AL118" s="270"/>
      <c r="AM118" s="270"/>
      <c r="AN118" s="391"/>
    </row>
    <row r="119" spans="3:40" s="25" customFormat="1" ht="18" customHeight="1">
      <c r="C119" s="262">
        <v>4</v>
      </c>
      <c r="D119" s="264"/>
      <c r="E119" s="275" t="s">
        <v>211</v>
      </c>
      <c r="F119" s="276"/>
      <c r="G119" s="276"/>
      <c r="H119" s="276"/>
      <c r="I119" s="276"/>
      <c r="J119" s="276"/>
      <c r="K119" s="276"/>
      <c r="L119" s="276"/>
      <c r="M119" s="276"/>
      <c r="N119" s="276"/>
      <c r="O119" s="276"/>
      <c r="P119" s="276"/>
      <c r="Q119" s="276"/>
      <c r="R119" s="276"/>
      <c r="S119" s="276"/>
      <c r="T119" s="276"/>
      <c r="U119" s="276"/>
      <c r="V119" s="276"/>
      <c r="W119" s="276"/>
      <c r="X119" s="276"/>
      <c r="Y119" s="276"/>
      <c r="Z119" s="276"/>
      <c r="AA119" s="276"/>
      <c r="AB119" s="276"/>
      <c r="AC119" s="276"/>
      <c r="AD119" s="276"/>
      <c r="AE119" s="276"/>
      <c r="AF119" s="276"/>
      <c r="AG119" s="276"/>
      <c r="AH119" s="277"/>
      <c r="AI119" s="392"/>
      <c r="AJ119" s="263"/>
      <c r="AK119" s="263"/>
      <c r="AL119" s="263"/>
      <c r="AM119" s="263"/>
      <c r="AN119" s="393"/>
    </row>
    <row r="120" spans="3:40" s="25" customFormat="1" ht="18" customHeight="1">
      <c r="C120" s="300"/>
      <c r="D120" s="301"/>
      <c r="E120" s="426"/>
      <c r="F120" s="427"/>
      <c r="G120" s="427"/>
      <c r="H120" s="427"/>
      <c r="I120" s="427"/>
      <c r="J120" s="427"/>
      <c r="K120" s="427"/>
      <c r="L120" s="427"/>
      <c r="M120" s="427"/>
      <c r="N120" s="427"/>
      <c r="O120" s="427"/>
      <c r="P120" s="427"/>
      <c r="Q120" s="427"/>
      <c r="R120" s="427"/>
      <c r="S120" s="427"/>
      <c r="T120" s="427"/>
      <c r="U120" s="427"/>
      <c r="V120" s="427"/>
      <c r="W120" s="427"/>
      <c r="X120" s="427"/>
      <c r="Y120" s="427"/>
      <c r="Z120" s="427"/>
      <c r="AA120" s="427"/>
      <c r="AB120" s="427"/>
      <c r="AC120" s="427"/>
      <c r="AD120" s="427"/>
      <c r="AE120" s="427"/>
      <c r="AF120" s="427"/>
      <c r="AG120" s="427"/>
      <c r="AH120" s="428"/>
      <c r="AI120" s="399"/>
      <c r="AJ120" s="400"/>
      <c r="AK120" s="400"/>
      <c r="AL120" s="400"/>
      <c r="AM120" s="400"/>
      <c r="AN120" s="401"/>
    </row>
    <row r="121" spans="3:40" s="25" customFormat="1" ht="18" customHeight="1" thickBot="1">
      <c r="C121" s="394"/>
      <c r="D121" s="395"/>
      <c r="E121" s="278"/>
      <c r="F121" s="279"/>
      <c r="G121" s="279"/>
      <c r="H121" s="279"/>
      <c r="I121" s="279"/>
      <c r="J121" s="279"/>
      <c r="K121" s="279"/>
      <c r="L121" s="279"/>
      <c r="M121" s="279"/>
      <c r="N121" s="279"/>
      <c r="O121" s="279"/>
      <c r="P121" s="279"/>
      <c r="Q121" s="279"/>
      <c r="R121" s="279"/>
      <c r="S121" s="279"/>
      <c r="T121" s="279"/>
      <c r="U121" s="279"/>
      <c r="V121" s="279"/>
      <c r="W121" s="279"/>
      <c r="X121" s="279"/>
      <c r="Y121" s="279"/>
      <c r="Z121" s="279"/>
      <c r="AA121" s="279"/>
      <c r="AB121" s="279"/>
      <c r="AC121" s="279"/>
      <c r="AD121" s="279"/>
      <c r="AE121" s="279"/>
      <c r="AF121" s="279"/>
      <c r="AG121" s="279"/>
      <c r="AH121" s="280"/>
      <c r="AI121" s="396"/>
      <c r="AJ121" s="397"/>
      <c r="AK121" s="397"/>
      <c r="AL121" s="397"/>
      <c r="AM121" s="397"/>
      <c r="AN121" s="398"/>
    </row>
    <row r="122" spans="3:40" s="25" customFormat="1" ht="18" customHeight="1">
      <c r="C122" s="285"/>
      <c r="D122" s="285"/>
      <c r="E122" s="285"/>
      <c r="F122" s="285"/>
      <c r="G122" s="285"/>
      <c r="H122" s="285"/>
      <c r="I122" s="285"/>
      <c r="J122" s="285"/>
      <c r="K122" s="285"/>
      <c r="L122" s="285"/>
      <c r="M122" s="285"/>
      <c r="N122" s="285"/>
      <c r="O122" s="285"/>
      <c r="P122" s="285"/>
      <c r="Q122" s="285"/>
      <c r="R122" s="285"/>
      <c r="S122" s="285"/>
      <c r="T122" s="285"/>
      <c r="U122" s="285"/>
      <c r="V122" s="285"/>
      <c r="W122" s="285"/>
      <c r="X122" s="285"/>
      <c r="Y122" s="285"/>
      <c r="Z122" s="285"/>
      <c r="AA122" s="285"/>
      <c r="AB122" s="285"/>
      <c r="AC122" s="285"/>
      <c r="AD122" s="285"/>
      <c r="AE122" s="285"/>
      <c r="AF122" s="285"/>
      <c r="AG122" s="285"/>
      <c r="AH122" s="285"/>
      <c r="AI122" s="285"/>
      <c r="AJ122" s="285"/>
      <c r="AK122" s="285"/>
      <c r="AL122" s="285"/>
      <c r="AM122" s="285"/>
      <c r="AN122" s="285"/>
    </row>
    <row r="123" spans="3:40" s="25" customFormat="1" ht="18" customHeight="1">
      <c r="C123" s="60" t="s">
        <v>441</v>
      </c>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row>
    <row r="124" spans="3:40" s="25" customFormat="1" ht="18" customHeight="1">
      <c r="C124" s="40"/>
      <c r="D124" s="374" t="s">
        <v>89</v>
      </c>
      <c r="E124" s="366"/>
      <c r="F124" s="366"/>
      <c r="G124" s="366"/>
      <c r="H124" s="366"/>
      <c r="I124" s="366"/>
      <c r="J124" s="366"/>
      <c r="K124" s="374" t="s">
        <v>90</v>
      </c>
      <c r="L124" s="366"/>
      <c r="M124" s="366"/>
      <c r="N124" s="366"/>
      <c r="O124" s="366"/>
      <c r="P124" s="366"/>
      <c r="Q124" s="375"/>
      <c r="R124" s="366" t="s">
        <v>91</v>
      </c>
      <c r="S124" s="366"/>
      <c r="T124" s="366"/>
      <c r="U124" s="366"/>
      <c r="V124" s="366"/>
      <c r="W124" s="366"/>
      <c r="X124" s="366"/>
      <c r="Y124" s="366"/>
      <c r="Z124" s="366"/>
      <c r="AA124" s="366"/>
      <c r="AB124" s="366"/>
      <c r="AC124" s="366"/>
      <c r="AD124" s="366"/>
      <c r="AE124" s="366"/>
      <c r="AF124" s="366"/>
      <c r="AG124" s="366"/>
      <c r="AH124" s="366"/>
      <c r="AI124" s="366"/>
      <c r="AJ124" s="366"/>
      <c r="AK124" s="366"/>
      <c r="AL124" s="366"/>
      <c r="AM124" s="366"/>
      <c r="AN124" s="375"/>
    </row>
    <row r="125" spans="3:40" s="25" customFormat="1" ht="18" customHeight="1">
      <c r="C125" s="471" t="s">
        <v>92</v>
      </c>
      <c r="D125" s="468"/>
      <c r="E125" s="469"/>
      <c r="F125" s="469"/>
      <c r="G125" s="469"/>
      <c r="H125" s="469"/>
      <c r="I125" s="469"/>
      <c r="J125" s="469"/>
      <c r="K125" s="474"/>
      <c r="L125" s="475"/>
      <c r="M125" s="475"/>
      <c r="N125" s="475"/>
      <c r="O125" s="475"/>
      <c r="P125" s="475"/>
      <c r="Q125" s="476"/>
      <c r="R125" s="466"/>
      <c r="S125" s="466"/>
      <c r="T125" s="466"/>
      <c r="U125" s="466"/>
      <c r="V125" s="466"/>
      <c r="W125" s="466"/>
      <c r="X125" s="466"/>
      <c r="Y125" s="466"/>
      <c r="Z125" s="466"/>
      <c r="AA125" s="466"/>
      <c r="AB125" s="466"/>
      <c r="AC125" s="466"/>
      <c r="AD125" s="466"/>
      <c r="AE125" s="466"/>
      <c r="AF125" s="466"/>
      <c r="AG125" s="466"/>
      <c r="AH125" s="466"/>
      <c r="AI125" s="466"/>
      <c r="AJ125" s="466"/>
      <c r="AK125" s="466"/>
      <c r="AL125" s="466"/>
      <c r="AM125" s="466"/>
      <c r="AN125" s="467"/>
    </row>
    <row r="126" spans="3:40" s="25" customFormat="1" ht="18" customHeight="1">
      <c r="C126" s="472"/>
      <c r="D126" s="468"/>
      <c r="E126" s="469"/>
      <c r="F126" s="469"/>
      <c r="G126" s="469"/>
      <c r="H126" s="469"/>
      <c r="I126" s="469"/>
      <c r="J126" s="469"/>
      <c r="K126" s="468"/>
      <c r="L126" s="469"/>
      <c r="M126" s="469"/>
      <c r="N126" s="469"/>
      <c r="O126" s="469"/>
      <c r="P126" s="469"/>
      <c r="Q126" s="470"/>
      <c r="R126" s="466"/>
      <c r="S126" s="466"/>
      <c r="T126" s="466"/>
      <c r="U126" s="466"/>
      <c r="V126" s="466"/>
      <c r="W126" s="466"/>
      <c r="X126" s="466"/>
      <c r="Y126" s="466"/>
      <c r="Z126" s="466"/>
      <c r="AA126" s="466"/>
      <c r="AB126" s="466"/>
      <c r="AC126" s="466"/>
      <c r="AD126" s="466"/>
      <c r="AE126" s="466"/>
      <c r="AF126" s="466"/>
      <c r="AG126" s="466"/>
      <c r="AH126" s="466"/>
      <c r="AI126" s="466"/>
      <c r="AJ126" s="466"/>
      <c r="AK126" s="466"/>
      <c r="AL126" s="466"/>
      <c r="AM126" s="466"/>
      <c r="AN126" s="467"/>
    </row>
    <row r="127" spans="3:40" s="25" customFormat="1" ht="18" customHeight="1">
      <c r="C127" s="472"/>
      <c r="D127" s="468"/>
      <c r="E127" s="469"/>
      <c r="F127" s="469"/>
      <c r="G127" s="469"/>
      <c r="H127" s="469"/>
      <c r="I127" s="469"/>
      <c r="J127" s="469"/>
      <c r="K127" s="468"/>
      <c r="L127" s="469"/>
      <c r="M127" s="469"/>
      <c r="N127" s="469"/>
      <c r="O127" s="469"/>
      <c r="P127" s="469"/>
      <c r="Q127" s="470"/>
      <c r="R127" s="466"/>
      <c r="S127" s="466"/>
      <c r="T127" s="466"/>
      <c r="U127" s="466"/>
      <c r="V127" s="466"/>
      <c r="W127" s="466"/>
      <c r="X127" s="466"/>
      <c r="Y127" s="466"/>
      <c r="Z127" s="466"/>
      <c r="AA127" s="466"/>
      <c r="AB127" s="466"/>
      <c r="AC127" s="466"/>
      <c r="AD127" s="466"/>
      <c r="AE127" s="466"/>
      <c r="AF127" s="466"/>
      <c r="AG127" s="466"/>
      <c r="AH127" s="466"/>
      <c r="AI127" s="466"/>
      <c r="AJ127" s="466"/>
      <c r="AK127" s="466"/>
      <c r="AL127" s="466"/>
      <c r="AM127" s="466"/>
      <c r="AN127" s="467"/>
    </row>
    <row r="128" spans="3:40" s="25" customFormat="1" ht="18" customHeight="1">
      <c r="C128" s="472"/>
      <c r="D128" s="468"/>
      <c r="E128" s="469"/>
      <c r="F128" s="469"/>
      <c r="G128" s="469"/>
      <c r="H128" s="469"/>
      <c r="I128" s="469"/>
      <c r="J128" s="469"/>
      <c r="K128" s="468"/>
      <c r="L128" s="469"/>
      <c r="M128" s="469"/>
      <c r="N128" s="469"/>
      <c r="O128" s="469"/>
      <c r="P128" s="469"/>
      <c r="Q128" s="470"/>
      <c r="R128" s="466"/>
      <c r="S128" s="466"/>
      <c r="T128" s="466"/>
      <c r="U128" s="466"/>
      <c r="V128" s="466"/>
      <c r="W128" s="466"/>
      <c r="X128" s="466"/>
      <c r="Y128" s="466"/>
      <c r="Z128" s="466"/>
      <c r="AA128" s="466"/>
      <c r="AB128" s="466"/>
      <c r="AC128" s="466"/>
      <c r="AD128" s="466"/>
      <c r="AE128" s="466"/>
      <c r="AF128" s="466"/>
      <c r="AG128" s="466"/>
      <c r="AH128" s="466"/>
      <c r="AI128" s="466"/>
      <c r="AJ128" s="466"/>
      <c r="AK128" s="466"/>
      <c r="AL128" s="466"/>
      <c r="AM128" s="466"/>
      <c r="AN128" s="467"/>
    </row>
    <row r="129" spans="2:40" s="25" customFormat="1" ht="18" customHeight="1">
      <c r="C129" s="472"/>
      <c r="D129" s="468"/>
      <c r="E129" s="469"/>
      <c r="F129" s="469"/>
      <c r="G129" s="469"/>
      <c r="H129" s="469"/>
      <c r="I129" s="469"/>
      <c r="J129" s="469"/>
      <c r="K129" s="468"/>
      <c r="L129" s="469"/>
      <c r="M129" s="469"/>
      <c r="N129" s="469"/>
      <c r="O129" s="469"/>
      <c r="P129" s="469"/>
      <c r="Q129" s="470"/>
      <c r="R129" s="466"/>
      <c r="S129" s="466"/>
      <c r="T129" s="466"/>
      <c r="U129" s="466"/>
      <c r="V129" s="466"/>
      <c r="W129" s="466"/>
      <c r="X129" s="466"/>
      <c r="Y129" s="466"/>
      <c r="Z129" s="466"/>
      <c r="AA129" s="466"/>
      <c r="AB129" s="466"/>
      <c r="AC129" s="466"/>
      <c r="AD129" s="466"/>
      <c r="AE129" s="466"/>
      <c r="AF129" s="466"/>
      <c r="AG129" s="466"/>
      <c r="AH129" s="466"/>
      <c r="AI129" s="466"/>
      <c r="AJ129" s="466"/>
      <c r="AK129" s="466"/>
      <c r="AL129" s="466"/>
      <c r="AM129" s="466"/>
      <c r="AN129" s="467"/>
    </row>
    <row r="130" spans="2:40" s="25" customFormat="1" ht="18" customHeight="1">
      <c r="C130" s="472"/>
      <c r="D130" s="468"/>
      <c r="E130" s="469"/>
      <c r="F130" s="469"/>
      <c r="G130" s="469"/>
      <c r="H130" s="469"/>
      <c r="I130" s="469"/>
      <c r="J130" s="469"/>
      <c r="K130" s="468"/>
      <c r="L130" s="469"/>
      <c r="M130" s="469"/>
      <c r="N130" s="469"/>
      <c r="O130" s="469"/>
      <c r="P130" s="469"/>
      <c r="Q130" s="470"/>
      <c r="R130" s="466"/>
      <c r="S130" s="466"/>
      <c r="T130" s="466"/>
      <c r="U130" s="466"/>
      <c r="V130" s="466"/>
      <c r="W130" s="466"/>
      <c r="X130" s="466"/>
      <c r="Y130" s="466"/>
      <c r="Z130" s="466"/>
      <c r="AA130" s="466"/>
      <c r="AB130" s="466"/>
      <c r="AC130" s="466"/>
      <c r="AD130" s="466"/>
      <c r="AE130" s="466"/>
      <c r="AF130" s="466"/>
      <c r="AG130" s="466"/>
      <c r="AH130" s="466"/>
      <c r="AI130" s="466"/>
      <c r="AJ130" s="466"/>
      <c r="AK130" s="466"/>
      <c r="AL130" s="466"/>
      <c r="AM130" s="466"/>
      <c r="AN130" s="467"/>
    </row>
    <row r="131" spans="2:40" s="25" customFormat="1" ht="18" customHeight="1">
      <c r="C131" s="472"/>
      <c r="D131" s="468"/>
      <c r="E131" s="469"/>
      <c r="F131" s="469"/>
      <c r="G131" s="469"/>
      <c r="H131" s="469"/>
      <c r="I131" s="469"/>
      <c r="J131" s="469"/>
      <c r="K131" s="468"/>
      <c r="L131" s="469"/>
      <c r="M131" s="469"/>
      <c r="N131" s="469"/>
      <c r="O131" s="469"/>
      <c r="P131" s="469"/>
      <c r="Q131" s="470"/>
      <c r="R131" s="466"/>
      <c r="S131" s="466"/>
      <c r="T131" s="466"/>
      <c r="U131" s="466"/>
      <c r="V131" s="466"/>
      <c r="W131" s="466"/>
      <c r="X131" s="466"/>
      <c r="Y131" s="466"/>
      <c r="Z131" s="466"/>
      <c r="AA131" s="466"/>
      <c r="AB131" s="466"/>
      <c r="AC131" s="466"/>
      <c r="AD131" s="466"/>
      <c r="AE131" s="466"/>
      <c r="AF131" s="466"/>
      <c r="AG131" s="466"/>
      <c r="AH131" s="466"/>
      <c r="AI131" s="466"/>
      <c r="AJ131" s="466"/>
      <c r="AK131" s="466"/>
      <c r="AL131" s="466"/>
      <c r="AM131" s="466"/>
      <c r="AN131" s="467"/>
    </row>
    <row r="132" spans="2:40" s="25" customFormat="1" ht="18" customHeight="1">
      <c r="C132" s="473"/>
      <c r="D132" s="477"/>
      <c r="E132" s="478"/>
      <c r="F132" s="478"/>
      <c r="G132" s="478"/>
      <c r="H132" s="478"/>
      <c r="I132" s="478"/>
      <c r="J132" s="478"/>
      <c r="K132" s="477"/>
      <c r="L132" s="478"/>
      <c r="M132" s="478"/>
      <c r="N132" s="478"/>
      <c r="O132" s="478"/>
      <c r="P132" s="478"/>
      <c r="Q132" s="479"/>
      <c r="R132" s="480"/>
      <c r="S132" s="480"/>
      <c r="T132" s="480"/>
      <c r="U132" s="480"/>
      <c r="V132" s="480"/>
      <c r="W132" s="480"/>
      <c r="X132" s="480"/>
      <c r="Y132" s="480"/>
      <c r="Z132" s="480"/>
      <c r="AA132" s="480"/>
      <c r="AB132" s="480"/>
      <c r="AC132" s="480"/>
      <c r="AD132" s="480"/>
      <c r="AE132" s="480"/>
      <c r="AF132" s="480"/>
      <c r="AG132" s="480"/>
      <c r="AH132" s="480"/>
      <c r="AI132" s="480"/>
      <c r="AJ132" s="480"/>
      <c r="AK132" s="480"/>
      <c r="AL132" s="480"/>
      <c r="AM132" s="480"/>
      <c r="AN132" s="481"/>
    </row>
    <row r="133" spans="2:40" s="25" customFormat="1" ht="18" customHeight="1">
      <c r="C133" s="471" t="s">
        <v>93</v>
      </c>
      <c r="D133" s="474"/>
      <c r="E133" s="475"/>
      <c r="F133" s="475"/>
      <c r="G133" s="475"/>
      <c r="H133" s="475"/>
      <c r="I133" s="475"/>
      <c r="J133" s="475"/>
      <c r="K133" s="474"/>
      <c r="L133" s="475"/>
      <c r="M133" s="475"/>
      <c r="N133" s="475"/>
      <c r="O133" s="475"/>
      <c r="P133" s="475"/>
      <c r="Q133" s="476"/>
      <c r="R133" s="482"/>
      <c r="S133" s="482"/>
      <c r="T133" s="482"/>
      <c r="U133" s="482"/>
      <c r="V133" s="482"/>
      <c r="W133" s="482"/>
      <c r="X133" s="482"/>
      <c r="Y133" s="482"/>
      <c r="Z133" s="482"/>
      <c r="AA133" s="482"/>
      <c r="AB133" s="482"/>
      <c r="AC133" s="482"/>
      <c r="AD133" s="482"/>
      <c r="AE133" s="482"/>
      <c r="AF133" s="482"/>
      <c r="AG133" s="482"/>
      <c r="AH133" s="482"/>
      <c r="AI133" s="482"/>
      <c r="AJ133" s="482"/>
      <c r="AK133" s="482"/>
      <c r="AL133" s="482"/>
      <c r="AM133" s="482"/>
      <c r="AN133" s="483"/>
    </row>
    <row r="134" spans="2:40" s="25" customFormat="1" ht="18" customHeight="1">
      <c r="C134" s="472"/>
      <c r="D134" s="468"/>
      <c r="E134" s="469"/>
      <c r="F134" s="469"/>
      <c r="G134" s="469"/>
      <c r="H134" s="469"/>
      <c r="I134" s="469"/>
      <c r="J134" s="469"/>
      <c r="K134" s="468"/>
      <c r="L134" s="469"/>
      <c r="M134" s="469"/>
      <c r="N134" s="469"/>
      <c r="O134" s="469"/>
      <c r="P134" s="469"/>
      <c r="Q134" s="470"/>
      <c r="R134" s="466"/>
      <c r="S134" s="466"/>
      <c r="T134" s="466"/>
      <c r="U134" s="466"/>
      <c r="V134" s="466"/>
      <c r="W134" s="466"/>
      <c r="X134" s="466"/>
      <c r="Y134" s="466"/>
      <c r="Z134" s="466"/>
      <c r="AA134" s="466"/>
      <c r="AB134" s="466"/>
      <c r="AC134" s="466"/>
      <c r="AD134" s="466"/>
      <c r="AE134" s="466"/>
      <c r="AF134" s="466"/>
      <c r="AG134" s="466"/>
      <c r="AH134" s="466"/>
      <c r="AI134" s="466"/>
      <c r="AJ134" s="466"/>
      <c r="AK134" s="466"/>
      <c r="AL134" s="466"/>
      <c r="AM134" s="466"/>
      <c r="AN134" s="467"/>
    </row>
    <row r="135" spans="2:40" s="25" customFormat="1" ht="18" customHeight="1">
      <c r="C135" s="472"/>
      <c r="D135" s="468"/>
      <c r="E135" s="469"/>
      <c r="F135" s="469"/>
      <c r="G135" s="469"/>
      <c r="H135" s="469"/>
      <c r="I135" s="469"/>
      <c r="J135" s="470"/>
      <c r="K135" s="468"/>
      <c r="L135" s="469"/>
      <c r="M135" s="469"/>
      <c r="N135" s="469"/>
      <c r="O135" s="469"/>
      <c r="P135" s="469"/>
      <c r="Q135" s="470"/>
      <c r="R135" s="484"/>
      <c r="S135" s="466"/>
      <c r="T135" s="466"/>
      <c r="U135" s="466"/>
      <c r="V135" s="466"/>
      <c r="W135" s="466"/>
      <c r="X135" s="466"/>
      <c r="Y135" s="466"/>
      <c r="Z135" s="466"/>
      <c r="AA135" s="466"/>
      <c r="AB135" s="466"/>
      <c r="AC135" s="466"/>
      <c r="AD135" s="466"/>
      <c r="AE135" s="466"/>
      <c r="AF135" s="466"/>
      <c r="AG135" s="466"/>
      <c r="AH135" s="466"/>
      <c r="AI135" s="466"/>
      <c r="AJ135" s="466"/>
      <c r="AK135" s="466"/>
      <c r="AL135" s="466"/>
      <c r="AM135" s="466"/>
      <c r="AN135" s="467"/>
    </row>
    <row r="136" spans="2:40" s="25" customFormat="1" ht="18" customHeight="1">
      <c r="C136" s="472"/>
      <c r="D136" s="468"/>
      <c r="E136" s="469"/>
      <c r="F136" s="469"/>
      <c r="G136" s="469"/>
      <c r="H136" s="469"/>
      <c r="I136" s="469"/>
      <c r="J136" s="469"/>
      <c r="K136" s="468"/>
      <c r="L136" s="469"/>
      <c r="M136" s="469"/>
      <c r="N136" s="469"/>
      <c r="O136" s="469"/>
      <c r="P136" s="469"/>
      <c r="Q136" s="470"/>
      <c r="R136" s="466"/>
      <c r="S136" s="466"/>
      <c r="T136" s="466"/>
      <c r="U136" s="466"/>
      <c r="V136" s="466"/>
      <c r="W136" s="466"/>
      <c r="X136" s="466"/>
      <c r="Y136" s="466"/>
      <c r="Z136" s="466"/>
      <c r="AA136" s="466"/>
      <c r="AB136" s="466"/>
      <c r="AC136" s="466"/>
      <c r="AD136" s="466"/>
      <c r="AE136" s="466"/>
      <c r="AF136" s="466"/>
      <c r="AG136" s="466"/>
      <c r="AH136" s="466"/>
      <c r="AI136" s="466"/>
      <c r="AJ136" s="466"/>
      <c r="AK136" s="466"/>
      <c r="AL136" s="466"/>
      <c r="AM136" s="466"/>
      <c r="AN136" s="467"/>
    </row>
    <row r="137" spans="2:40" s="25" customFormat="1" ht="18" customHeight="1">
      <c r="C137" s="472"/>
      <c r="D137" s="468"/>
      <c r="E137" s="469"/>
      <c r="F137" s="469"/>
      <c r="G137" s="469"/>
      <c r="H137" s="469"/>
      <c r="I137" s="469"/>
      <c r="J137" s="469"/>
      <c r="K137" s="468"/>
      <c r="L137" s="469"/>
      <c r="M137" s="469"/>
      <c r="N137" s="469"/>
      <c r="O137" s="469"/>
      <c r="P137" s="469"/>
      <c r="Q137" s="470"/>
      <c r="R137" s="466"/>
      <c r="S137" s="466"/>
      <c r="T137" s="466"/>
      <c r="U137" s="466"/>
      <c r="V137" s="466"/>
      <c r="W137" s="466"/>
      <c r="X137" s="466"/>
      <c r="Y137" s="466"/>
      <c r="Z137" s="466"/>
      <c r="AA137" s="466"/>
      <c r="AB137" s="466"/>
      <c r="AC137" s="466"/>
      <c r="AD137" s="466"/>
      <c r="AE137" s="466"/>
      <c r="AF137" s="466"/>
      <c r="AG137" s="466"/>
      <c r="AH137" s="466"/>
      <c r="AI137" s="466"/>
      <c r="AJ137" s="466"/>
      <c r="AK137" s="466"/>
      <c r="AL137" s="466"/>
      <c r="AM137" s="466"/>
      <c r="AN137" s="467"/>
    </row>
    <row r="138" spans="2:40" s="25" customFormat="1" ht="18" customHeight="1">
      <c r="C138" s="472"/>
      <c r="D138" s="468"/>
      <c r="E138" s="469"/>
      <c r="F138" s="469"/>
      <c r="G138" s="469"/>
      <c r="H138" s="469"/>
      <c r="I138" s="469"/>
      <c r="J138" s="469"/>
      <c r="K138" s="468"/>
      <c r="L138" s="469"/>
      <c r="M138" s="469"/>
      <c r="N138" s="469"/>
      <c r="O138" s="469"/>
      <c r="P138" s="469"/>
      <c r="Q138" s="470"/>
      <c r="R138" s="466"/>
      <c r="S138" s="466"/>
      <c r="T138" s="466"/>
      <c r="U138" s="466"/>
      <c r="V138" s="466"/>
      <c r="W138" s="466"/>
      <c r="X138" s="466"/>
      <c r="Y138" s="466"/>
      <c r="Z138" s="466"/>
      <c r="AA138" s="466"/>
      <c r="AB138" s="466"/>
      <c r="AC138" s="466"/>
      <c r="AD138" s="466"/>
      <c r="AE138" s="466"/>
      <c r="AF138" s="466"/>
      <c r="AG138" s="466"/>
      <c r="AH138" s="466"/>
      <c r="AI138" s="466"/>
      <c r="AJ138" s="466"/>
      <c r="AK138" s="466"/>
      <c r="AL138" s="466"/>
      <c r="AM138" s="466"/>
      <c r="AN138" s="467"/>
    </row>
    <row r="139" spans="2:40" s="25" customFormat="1" ht="18" customHeight="1">
      <c r="C139" s="472"/>
      <c r="D139" s="468"/>
      <c r="E139" s="469"/>
      <c r="F139" s="469"/>
      <c r="G139" s="469"/>
      <c r="H139" s="469"/>
      <c r="I139" s="469"/>
      <c r="J139" s="469"/>
      <c r="K139" s="468"/>
      <c r="L139" s="469"/>
      <c r="M139" s="469"/>
      <c r="N139" s="469"/>
      <c r="O139" s="469"/>
      <c r="P139" s="469"/>
      <c r="Q139" s="470"/>
      <c r="R139" s="466"/>
      <c r="S139" s="466"/>
      <c r="T139" s="466"/>
      <c r="U139" s="466"/>
      <c r="V139" s="466"/>
      <c r="W139" s="466"/>
      <c r="X139" s="466"/>
      <c r="Y139" s="466"/>
      <c r="Z139" s="466"/>
      <c r="AA139" s="466"/>
      <c r="AB139" s="466"/>
      <c r="AC139" s="466"/>
      <c r="AD139" s="466"/>
      <c r="AE139" s="466"/>
      <c r="AF139" s="466"/>
      <c r="AG139" s="466"/>
      <c r="AH139" s="466"/>
      <c r="AI139" s="466"/>
      <c r="AJ139" s="466"/>
      <c r="AK139" s="466"/>
      <c r="AL139" s="466"/>
      <c r="AM139" s="466"/>
      <c r="AN139" s="467"/>
    </row>
    <row r="140" spans="2:40" s="25" customFormat="1" ht="18" customHeight="1">
      <c r="C140" s="473"/>
      <c r="D140" s="477"/>
      <c r="E140" s="478"/>
      <c r="F140" s="478"/>
      <c r="G140" s="478"/>
      <c r="H140" s="478"/>
      <c r="I140" s="478"/>
      <c r="J140" s="478"/>
      <c r="K140" s="477"/>
      <c r="L140" s="478"/>
      <c r="M140" s="478"/>
      <c r="N140" s="478"/>
      <c r="O140" s="478"/>
      <c r="P140" s="478"/>
      <c r="Q140" s="479"/>
      <c r="R140" s="480"/>
      <c r="S140" s="480"/>
      <c r="T140" s="480"/>
      <c r="U140" s="480"/>
      <c r="V140" s="480"/>
      <c r="W140" s="480"/>
      <c r="X140" s="480"/>
      <c r="Y140" s="480"/>
      <c r="Z140" s="480"/>
      <c r="AA140" s="480"/>
      <c r="AB140" s="480"/>
      <c r="AC140" s="480"/>
      <c r="AD140" s="480"/>
      <c r="AE140" s="480"/>
      <c r="AF140" s="480"/>
      <c r="AG140" s="480"/>
      <c r="AH140" s="480"/>
      <c r="AI140" s="480"/>
      <c r="AJ140" s="480"/>
      <c r="AK140" s="480"/>
      <c r="AL140" s="480"/>
      <c r="AM140" s="480"/>
      <c r="AN140" s="481"/>
    </row>
    <row r="141" spans="2:40" s="25" customFormat="1" ht="18" customHeight="1">
      <c r="C141" s="118" t="s">
        <v>94</v>
      </c>
      <c r="D141" s="118" t="s">
        <v>95</v>
      </c>
      <c r="E141" s="41"/>
    </row>
    <row r="142" spans="2:40" s="25" customFormat="1" ht="18" customHeight="1">
      <c r="C142" s="118" t="s">
        <v>94</v>
      </c>
      <c r="D142" s="118" t="s">
        <v>96</v>
      </c>
      <c r="E142" s="41"/>
    </row>
    <row r="143" spans="2:40" s="25" customFormat="1" ht="13.2" customHeight="1">
      <c r="C143" s="109"/>
      <c r="D143" s="109"/>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c r="AH143" s="110"/>
      <c r="AI143" s="109"/>
      <c r="AJ143" s="109"/>
      <c r="AK143" s="109"/>
      <c r="AL143" s="109"/>
      <c r="AM143" s="109"/>
      <c r="AN143" s="109"/>
    </row>
    <row r="144" spans="2:40" s="25" customFormat="1" ht="18" customHeight="1" thickBot="1">
      <c r="B144" s="21" t="s">
        <v>212</v>
      </c>
    </row>
    <row r="145" spans="2:40" s="25" customFormat="1" ht="18" customHeight="1">
      <c r="C145" s="326">
        <v>1</v>
      </c>
      <c r="D145" s="327"/>
      <c r="E145" s="292" t="s">
        <v>213</v>
      </c>
      <c r="F145" s="293"/>
      <c r="G145" s="293"/>
      <c r="H145" s="293"/>
      <c r="I145" s="293"/>
      <c r="J145" s="293"/>
      <c r="K145" s="293"/>
      <c r="L145" s="293"/>
      <c r="M145" s="293"/>
      <c r="N145" s="293"/>
      <c r="O145" s="293"/>
      <c r="P145" s="293"/>
      <c r="Q145" s="293"/>
      <c r="R145" s="293"/>
      <c r="S145" s="293"/>
      <c r="T145" s="293"/>
      <c r="U145" s="293"/>
      <c r="V145" s="293"/>
      <c r="W145" s="293"/>
      <c r="X145" s="293"/>
      <c r="Y145" s="293"/>
      <c r="Z145" s="293"/>
      <c r="AA145" s="293"/>
      <c r="AB145" s="293"/>
      <c r="AC145" s="293"/>
      <c r="AD145" s="293"/>
      <c r="AE145" s="293"/>
      <c r="AF145" s="293"/>
      <c r="AG145" s="293"/>
      <c r="AH145" s="294"/>
      <c r="AI145" s="387"/>
      <c r="AJ145" s="388"/>
      <c r="AK145" s="388"/>
      <c r="AL145" s="388"/>
      <c r="AM145" s="388"/>
      <c r="AN145" s="389"/>
    </row>
    <row r="146" spans="2:40" s="25" customFormat="1" ht="18" customHeight="1">
      <c r="C146" s="300"/>
      <c r="D146" s="301"/>
      <c r="E146" s="426"/>
      <c r="F146" s="427"/>
      <c r="G146" s="427"/>
      <c r="H146" s="427"/>
      <c r="I146" s="427"/>
      <c r="J146" s="427"/>
      <c r="K146" s="427"/>
      <c r="L146" s="427"/>
      <c r="M146" s="427"/>
      <c r="N146" s="427"/>
      <c r="O146" s="427"/>
      <c r="P146" s="427"/>
      <c r="Q146" s="427"/>
      <c r="R146" s="427"/>
      <c r="S146" s="427"/>
      <c r="T146" s="427"/>
      <c r="U146" s="427"/>
      <c r="V146" s="427"/>
      <c r="W146" s="427"/>
      <c r="X146" s="427"/>
      <c r="Y146" s="427"/>
      <c r="Z146" s="427"/>
      <c r="AA146" s="427"/>
      <c r="AB146" s="427"/>
      <c r="AC146" s="427"/>
      <c r="AD146" s="427"/>
      <c r="AE146" s="427"/>
      <c r="AF146" s="427"/>
      <c r="AG146" s="427"/>
      <c r="AH146" s="428"/>
      <c r="AI146" s="399"/>
      <c r="AJ146" s="400"/>
      <c r="AK146" s="400"/>
      <c r="AL146" s="400"/>
      <c r="AM146" s="400"/>
      <c r="AN146" s="401"/>
    </row>
    <row r="147" spans="2:40" s="25" customFormat="1" ht="18" customHeight="1">
      <c r="C147" s="269"/>
      <c r="D147" s="271"/>
      <c r="E147" s="295"/>
      <c r="F147" s="296"/>
      <c r="G147" s="296"/>
      <c r="H147" s="296"/>
      <c r="I147" s="296"/>
      <c r="J147" s="296"/>
      <c r="K147" s="296"/>
      <c r="L147" s="296"/>
      <c r="M147" s="296"/>
      <c r="N147" s="296"/>
      <c r="O147" s="296"/>
      <c r="P147" s="296"/>
      <c r="Q147" s="296"/>
      <c r="R147" s="296"/>
      <c r="S147" s="296"/>
      <c r="T147" s="296"/>
      <c r="U147" s="296"/>
      <c r="V147" s="296"/>
      <c r="W147" s="296"/>
      <c r="X147" s="296"/>
      <c r="Y147" s="296"/>
      <c r="Z147" s="296"/>
      <c r="AA147" s="296"/>
      <c r="AB147" s="296"/>
      <c r="AC147" s="296"/>
      <c r="AD147" s="296"/>
      <c r="AE147" s="296"/>
      <c r="AF147" s="296"/>
      <c r="AG147" s="296"/>
      <c r="AH147" s="297"/>
      <c r="AI147" s="390"/>
      <c r="AJ147" s="270"/>
      <c r="AK147" s="270"/>
      <c r="AL147" s="270"/>
      <c r="AM147" s="270"/>
      <c r="AN147" s="391"/>
    </row>
    <row r="148" spans="2:40" s="25" customFormat="1" ht="18" customHeight="1">
      <c r="C148" s="262">
        <v>2</v>
      </c>
      <c r="D148" s="264"/>
      <c r="E148" s="302" t="s">
        <v>214</v>
      </c>
      <c r="F148" s="303"/>
      <c r="G148" s="303"/>
      <c r="H148" s="303"/>
      <c r="I148" s="303"/>
      <c r="J148" s="303"/>
      <c r="K148" s="303"/>
      <c r="L148" s="303"/>
      <c r="M148" s="303"/>
      <c r="N148" s="303"/>
      <c r="O148" s="303"/>
      <c r="P148" s="303"/>
      <c r="Q148" s="303"/>
      <c r="R148" s="303"/>
      <c r="S148" s="303"/>
      <c r="T148" s="303"/>
      <c r="U148" s="303"/>
      <c r="V148" s="303"/>
      <c r="W148" s="303"/>
      <c r="X148" s="303"/>
      <c r="Y148" s="303"/>
      <c r="Z148" s="303"/>
      <c r="AA148" s="303"/>
      <c r="AB148" s="303"/>
      <c r="AC148" s="303"/>
      <c r="AD148" s="303"/>
      <c r="AE148" s="303"/>
      <c r="AF148" s="303"/>
      <c r="AG148" s="303"/>
      <c r="AH148" s="304"/>
      <c r="AI148" s="392"/>
      <c r="AJ148" s="263"/>
      <c r="AK148" s="263"/>
      <c r="AL148" s="263"/>
      <c r="AM148" s="263"/>
      <c r="AN148" s="393"/>
    </row>
    <row r="149" spans="2:40" s="25" customFormat="1" ht="18" customHeight="1">
      <c r="C149" s="269"/>
      <c r="D149" s="271"/>
      <c r="E149" s="305"/>
      <c r="F149" s="306"/>
      <c r="G149" s="306"/>
      <c r="H149" s="306"/>
      <c r="I149" s="306"/>
      <c r="J149" s="306"/>
      <c r="K149" s="306"/>
      <c r="L149" s="306"/>
      <c r="M149" s="306"/>
      <c r="N149" s="306"/>
      <c r="O149" s="306"/>
      <c r="P149" s="306"/>
      <c r="Q149" s="306"/>
      <c r="R149" s="306"/>
      <c r="S149" s="306"/>
      <c r="T149" s="306"/>
      <c r="U149" s="306"/>
      <c r="V149" s="306"/>
      <c r="W149" s="306"/>
      <c r="X149" s="306"/>
      <c r="Y149" s="306"/>
      <c r="Z149" s="306"/>
      <c r="AA149" s="306"/>
      <c r="AB149" s="306"/>
      <c r="AC149" s="306"/>
      <c r="AD149" s="306"/>
      <c r="AE149" s="306"/>
      <c r="AF149" s="306"/>
      <c r="AG149" s="306"/>
      <c r="AH149" s="307"/>
      <c r="AI149" s="390"/>
      <c r="AJ149" s="270"/>
      <c r="AK149" s="270"/>
      <c r="AL149" s="270"/>
      <c r="AM149" s="270"/>
      <c r="AN149" s="391"/>
    </row>
    <row r="150" spans="2:40" s="25" customFormat="1" ht="18" customHeight="1">
      <c r="C150" s="262">
        <v>3</v>
      </c>
      <c r="D150" s="264"/>
      <c r="E150" s="275" t="s">
        <v>215</v>
      </c>
      <c r="F150" s="276"/>
      <c r="G150" s="276"/>
      <c r="H150" s="276"/>
      <c r="I150" s="276"/>
      <c r="J150" s="276"/>
      <c r="K150" s="276"/>
      <c r="L150" s="276"/>
      <c r="M150" s="276"/>
      <c r="N150" s="276"/>
      <c r="O150" s="276"/>
      <c r="P150" s="276"/>
      <c r="Q150" s="276"/>
      <c r="R150" s="276"/>
      <c r="S150" s="276"/>
      <c r="T150" s="276"/>
      <c r="U150" s="276"/>
      <c r="V150" s="276"/>
      <c r="W150" s="276"/>
      <c r="X150" s="276"/>
      <c r="Y150" s="276"/>
      <c r="Z150" s="276"/>
      <c r="AA150" s="276"/>
      <c r="AB150" s="276"/>
      <c r="AC150" s="276"/>
      <c r="AD150" s="276"/>
      <c r="AE150" s="276"/>
      <c r="AF150" s="276"/>
      <c r="AG150" s="276"/>
      <c r="AH150" s="277"/>
      <c r="AI150" s="392"/>
      <c r="AJ150" s="263"/>
      <c r="AK150" s="263"/>
      <c r="AL150" s="263"/>
      <c r="AM150" s="263"/>
      <c r="AN150" s="393"/>
    </row>
    <row r="151" spans="2:40" s="25" customFormat="1" ht="18" customHeight="1" thickBot="1">
      <c r="C151" s="394"/>
      <c r="D151" s="395"/>
      <c r="E151" s="278"/>
      <c r="F151" s="279"/>
      <c r="G151" s="279"/>
      <c r="H151" s="279"/>
      <c r="I151" s="279"/>
      <c r="J151" s="279"/>
      <c r="K151" s="279"/>
      <c r="L151" s="279"/>
      <c r="M151" s="279"/>
      <c r="N151" s="279"/>
      <c r="O151" s="279"/>
      <c r="P151" s="279"/>
      <c r="Q151" s="279"/>
      <c r="R151" s="279"/>
      <c r="S151" s="279"/>
      <c r="T151" s="279"/>
      <c r="U151" s="279"/>
      <c r="V151" s="279"/>
      <c r="W151" s="279"/>
      <c r="X151" s="279"/>
      <c r="Y151" s="279"/>
      <c r="Z151" s="279"/>
      <c r="AA151" s="279"/>
      <c r="AB151" s="279"/>
      <c r="AC151" s="279"/>
      <c r="AD151" s="279"/>
      <c r="AE151" s="279"/>
      <c r="AF151" s="279"/>
      <c r="AG151" s="279"/>
      <c r="AH151" s="280"/>
      <c r="AI151" s="396"/>
      <c r="AJ151" s="397"/>
      <c r="AK151" s="397"/>
      <c r="AL151" s="397"/>
      <c r="AM151" s="397"/>
      <c r="AN151" s="398"/>
    </row>
    <row r="152" spans="2:40" s="25" customFormat="1" ht="13.2" customHeight="1">
      <c r="C152" s="104"/>
      <c r="D152" s="104"/>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103"/>
      <c r="AC152" s="103"/>
      <c r="AD152" s="103"/>
      <c r="AE152" s="103"/>
      <c r="AF152" s="103"/>
      <c r="AG152" s="103"/>
      <c r="AH152" s="103"/>
      <c r="AI152" s="104"/>
      <c r="AJ152" s="104"/>
      <c r="AK152" s="104"/>
      <c r="AL152" s="104"/>
      <c r="AM152" s="104"/>
      <c r="AN152" s="104"/>
    </row>
    <row r="153" spans="2:40" s="25" customFormat="1" ht="18" customHeight="1" thickBot="1">
      <c r="B153" s="21" t="s">
        <v>97</v>
      </c>
      <c r="C153" s="109"/>
      <c r="D153" s="109"/>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10"/>
      <c r="AH153" s="110"/>
      <c r="AI153" s="109"/>
      <c r="AJ153" s="109"/>
      <c r="AK153" s="109"/>
      <c r="AL153" s="109"/>
      <c r="AM153" s="109"/>
      <c r="AN153" s="109"/>
    </row>
    <row r="154" spans="2:40" s="25" customFormat="1" ht="18" customHeight="1">
      <c r="C154" s="326">
        <v>1</v>
      </c>
      <c r="D154" s="327"/>
      <c r="E154" s="292" t="s">
        <v>309</v>
      </c>
      <c r="F154" s="293"/>
      <c r="G154" s="293"/>
      <c r="H154" s="293"/>
      <c r="I154" s="293"/>
      <c r="J154" s="293"/>
      <c r="K154" s="293"/>
      <c r="L154" s="293"/>
      <c r="M154" s="293"/>
      <c r="N154" s="293"/>
      <c r="O154" s="293"/>
      <c r="P154" s="293"/>
      <c r="Q154" s="293"/>
      <c r="R154" s="293"/>
      <c r="S154" s="293"/>
      <c r="T154" s="293"/>
      <c r="U154" s="293"/>
      <c r="V154" s="293"/>
      <c r="W154" s="293"/>
      <c r="X154" s="293"/>
      <c r="Y154" s="293"/>
      <c r="Z154" s="293"/>
      <c r="AA154" s="293"/>
      <c r="AB154" s="293"/>
      <c r="AC154" s="293"/>
      <c r="AD154" s="293"/>
      <c r="AE154" s="293"/>
      <c r="AF154" s="293"/>
      <c r="AG154" s="293"/>
      <c r="AH154" s="294"/>
      <c r="AI154" s="387"/>
      <c r="AJ154" s="388"/>
      <c r="AK154" s="388"/>
      <c r="AL154" s="388"/>
      <c r="AM154" s="388"/>
      <c r="AN154" s="389"/>
    </row>
    <row r="155" spans="2:40" s="25" customFormat="1" ht="18" customHeight="1">
      <c r="C155" s="300"/>
      <c r="D155" s="301"/>
      <c r="E155" s="426"/>
      <c r="F155" s="427"/>
      <c r="G155" s="427"/>
      <c r="H155" s="427"/>
      <c r="I155" s="427"/>
      <c r="J155" s="427"/>
      <c r="K155" s="427"/>
      <c r="L155" s="427"/>
      <c r="M155" s="427"/>
      <c r="N155" s="427"/>
      <c r="O155" s="427"/>
      <c r="P155" s="427"/>
      <c r="Q155" s="427"/>
      <c r="R155" s="427"/>
      <c r="S155" s="427"/>
      <c r="T155" s="427"/>
      <c r="U155" s="427"/>
      <c r="V155" s="427"/>
      <c r="W155" s="427"/>
      <c r="X155" s="427"/>
      <c r="Y155" s="427"/>
      <c r="Z155" s="427"/>
      <c r="AA155" s="427"/>
      <c r="AB155" s="427"/>
      <c r="AC155" s="427"/>
      <c r="AD155" s="427"/>
      <c r="AE155" s="427"/>
      <c r="AF155" s="427"/>
      <c r="AG155" s="427"/>
      <c r="AH155" s="428"/>
      <c r="AI155" s="399"/>
      <c r="AJ155" s="400"/>
      <c r="AK155" s="400"/>
      <c r="AL155" s="400"/>
      <c r="AM155" s="400"/>
      <c r="AN155" s="401"/>
    </row>
    <row r="156" spans="2:40" s="25" customFormat="1" ht="18" customHeight="1">
      <c r="C156" s="300"/>
      <c r="D156" s="301"/>
      <c r="E156" s="426"/>
      <c r="F156" s="427"/>
      <c r="G156" s="427"/>
      <c r="H156" s="427"/>
      <c r="I156" s="427"/>
      <c r="J156" s="427"/>
      <c r="K156" s="427"/>
      <c r="L156" s="427"/>
      <c r="M156" s="427"/>
      <c r="N156" s="427"/>
      <c r="O156" s="427"/>
      <c r="P156" s="427"/>
      <c r="Q156" s="427"/>
      <c r="R156" s="427"/>
      <c r="S156" s="427"/>
      <c r="T156" s="427"/>
      <c r="U156" s="427"/>
      <c r="V156" s="427"/>
      <c r="W156" s="427"/>
      <c r="X156" s="427"/>
      <c r="Y156" s="427"/>
      <c r="Z156" s="427"/>
      <c r="AA156" s="427"/>
      <c r="AB156" s="427"/>
      <c r="AC156" s="427"/>
      <c r="AD156" s="427"/>
      <c r="AE156" s="427"/>
      <c r="AF156" s="427"/>
      <c r="AG156" s="427"/>
      <c r="AH156" s="428"/>
      <c r="AI156" s="399"/>
      <c r="AJ156" s="400"/>
      <c r="AK156" s="400"/>
      <c r="AL156" s="400"/>
      <c r="AM156" s="400"/>
      <c r="AN156" s="401"/>
    </row>
    <row r="157" spans="2:40" s="25" customFormat="1" ht="18" customHeight="1" thickBot="1">
      <c r="C157" s="394"/>
      <c r="D157" s="395"/>
      <c r="E157" s="278"/>
      <c r="F157" s="279"/>
      <c r="G157" s="279"/>
      <c r="H157" s="279"/>
      <c r="I157" s="279"/>
      <c r="J157" s="279"/>
      <c r="K157" s="279"/>
      <c r="L157" s="279"/>
      <c r="M157" s="279"/>
      <c r="N157" s="279"/>
      <c r="O157" s="279"/>
      <c r="P157" s="279"/>
      <c r="Q157" s="279"/>
      <c r="R157" s="279"/>
      <c r="S157" s="279"/>
      <c r="T157" s="279"/>
      <c r="U157" s="279"/>
      <c r="V157" s="279"/>
      <c r="W157" s="279"/>
      <c r="X157" s="279"/>
      <c r="Y157" s="279"/>
      <c r="Z157" s="279"/>
      <c r="AA157" s="279"/>
      <c r="AB157" s="279"/>
      <c r="AC157" s="279"/>
      <c r="AD157" s="279"/>
      <c r="AE157" s="279"/>
      <c r="AF157" s="279"/>
      <c r="AG157" s="279"/>
      <c r="AH157" s="280"/>
      <c r="AI157" s="396"/>
      <c r="AJ157" s="397"/>
      <c r="AK157" s="397"/>
      <c r="AL157" s="397"/>
      <c r="AM157" s="397"/>
      <c r="AN157" s="398"/>
    </row>
    <row r="158" spans="2:40" s="25" customFormat="1" ht="13.2" customHeight="1">
      <c r="C158" s="285"/>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285"/>
      <c r="AF158" s="285"/>
      <c r="AG158" s="285"/>
      <c r="AH158" s="285"/>
      <c r="AI158" s="285"/>
      <c r="AJ158" s="285"/>
      <c r="AK158" s="285"/>
      <c r="AL158" s="285"/>
      <c r="AM158" s="285"/>
      <c r="AN158" s="285"/>
    </row>
    <row r="159" spans="2:40" s="25" customFormat="1" ht="18" customHeight="1" thickBot="1">
      <c r="B159" s="21" t="s">
        <v>98</v>
      </c>
      <c r="AN159" s="39"/>
    </row>
    <row r="160" spans="2:40" s="25" customFormat="1" ht="18" customHeight="1">
      <c r="C160" s="326">
        <v>1</v>
      </c>
      <c r="D160" s="327"/>
      <c r="E160" s="292" t="s">
        <v>280</v>
      </c>
      <c r="F160" s="293"/>
      <c r="G160" s="293"/>
      <c r="H160" s="293"/>
      <c r="I160" s="293"/>
      <c r="J160" s="293"/>
      <c r="K160" s="293"/>
      <c r="L160" s="293"/>
      <c r="M160" s="293"/>
      <c r="N160" s="293"/>
      <c r="O160" s="293"/>
      <c r="P160" s="293"/>
      <c r="Q160" s="293"/>
      <c r="R160" s="293"/>
      <c r="S160" s="293"/>
      <c r="T160" s="293"/>
      <c r="U160" s="293"/>
      <c r="V160" s="293"/>
      <c r="W160" s="293"/>
      <c r="X160" s="293"/>
      <c r="Y160" s="293"/>
      <c r="Z160" s="293"/>
      <c r="AA160" s="293"/>
      <c r="AB160" s="293"/>
      <c r="AC160" s="293"/>
      <c r="AD160" s="293"/>
      <c r="AE160" s="293"/>
      <c r="AF160" s="293"/>
      <c r="AG160" s="293"/>
      <c r="AH160" s="294"/>
      <c r="AI160" s="387"/>
      <c r="AJ160" s="388"/>
      <c r="AK160" s="388"/>
      <c r="AL160" s="388"/>
      <c r="AM160" s="388"/>
      <c r="AN160" s="389"/>
    </row>
    <row r="161" spans="2:40" s="25" customFormat="1" ht="18" customHeight="1" thickBot="1">
      <c r="C161" s="394"/>
      <c r="D161" s="395"/>
      <c r="E161" s="278"/>
      <c r="F161" s="279"/>
      <c r="G161" s="279"/>
      <c r="H161" s="279"/>
      <c r="I161" s="279"/>
      <c r="J161" s="279"/>
      <c r="K161" s="279"/>
      <c r="L161" s="279"/>
      <c r="M161" s="279"/>
      <c r="N161" s="279"/>
      <c r="O161" s="279"/>
      <c r="P161" s="279"/>
      <c r="Q161" s="279"/>
      <c r="R161" s="279"/>
      <c r="S161" s="279"/>
      <c r="T161" s="279"/>
      <c r="U161" s="279"/>
      <c r="V161" s="279"/>
      <c r="W161" s="279"/>
      <c r="X161" s="279"/>
      <c r="Y161" s="279"/>
      <c r="Z161" s="279"/>
      <c r="AA161" s="279"/>
      <c r="AB161" s="279"/>
      <c r="AC161" s="279"/>
      <c r="AD161" s="279"/>
      <c r="AE161" s="279"/>
      <c r="AF161" s="279"/>
      <c r="AG161" s="279"/>
      <c r="AH161" s="280"/>
      <c r="AI161" s="396"/>
      <c r="AJ161" s="397"/>
      <c r="AK161" s="397"/>
      <c r="AL161" s="397"/>
      <c r="AM161" s="397"/>
      <c r="AN161" s="398"/>
    </row>
    <row r="162" spans="2:40" s="25" customFormat="1" ht="13.2" customHeight="1">
      <c r="C162" s="285"/>
      <c r="D162" s="285"/>
      <c r="E162" s="285"/>
      <c r="F162" s="285"/>
      <c r="G162" s="285"/>
      <c r="H162" s="285"/>
      <c r="I162" s="285"/>
      <c r="J162" s="285"/>
      <c r="K162" s="285"/>
      <c r="L162" s="285"/>
      <c r="M162" s="285"/>
      <c r="N162" s="285"/>
      <c r="O162" s="285"/>
      <c r="P162" s="285"/>
      <c r="Q162" s="285"/>
      <c r="R162" s="285"/>
      <c r="S162" s="285"/>
      <c r="T162" s="285"/>
      <c r="U162" s="285"/>
      <c r="V162" s="285"/>
      <c r="W162" s="285"/>
      <c r="X162" s="285"/>
      <c r="Y162" s="285"/>
      <c r="Z162" s="285"/>
      <c r="AA162" s="285"/>
      <c r="AB162" s="285"/>
      <c r="AC162" s="285"/>
      <c r="AD162" s="285"/>
      <c r="AE162" s="285"/>
      <c r="AF162" s="285"/>
      <c r="AG162" s="285"/>
      <c r="AH162" s="285"/>
      <c r="AI162" s="285"/>
      <c r="AJ162" s="285"/>
      <c r="AK162" s="285"/>
      <c r="AL162" s="285"/>
      <c r="AM162" s="285"/>
      <c r="AN162" s="285"/>
    </row>
    <row r="163" spans="2:40" s="25" customFormat="1" ht="18" customHeight="1" thickBot="1">
      <c r="B163" s="21" t="s">
        <v>228</v>
      </c>
    </row>
    <row r="164" spans="2:40" s="25" customFormat="1" ht="18" customHeight="1">
      <c r="C164" s="326">
        <v>1</v>
      </c>
      <c r="D164" s="327"/>
      <c r="E164" s="292" t="s">
        <v>281</v>
      </c>
      <c r="F164" s="293"/>
      <c r="G164" s="293"/>
      <c r="H164" s="293"/>
      <c r="I164" s="293"/>
      <c r="J164" s="293"/>
      <c r="K164" s="293"/>
      <c r="L164" s="293"/>
      <c r="M164" s="293"/>
      <c r="N164" s="293"/>
      <c r="O164" s="293"/>
      <c r="P164" s="293"/>
      <c r="Q164" s="293"/>
      <c r="R164" s="293"/>
      <c r="S164" s="293"/>
      <c r="T164" s="293"/>
      <c r="U164" s="293"/>
      <c r="V164" s="293"/>
      <c r="W164" s="293"/>
      <c r="X164" s="293"/>
      <c r="Y164" s="293"/>
      <c r="Z164" s="293"/>
      <c r="AA164" s="293"/>
      <c r="AB164" s="293"/>
      <c r="AC164" s="293"/>
      <c r="AD164" s="293"/>
      <c r="AE164" s="293"/>
      <c r="AF164" s="293"/>
      <c r="AG164" s="293"/>
      <c r="AH164" s="294"/>
      <c r="AI164" s="387"/>
      <c r="AJ164" s="388"/>
      <c r="AK164" s="388"/>
      <c r="AL164" s="388"/>
      <c r="AM164" s="388"/>
      <c r="AN164" s="389"/>
    </row>
    <row r="165" spans="2:40" s="25" customFormat="1" ht="18" customHeight="1">
      <c r="C165" s="300"/>
      <c r="D165" s="301"/>
      <c r="E165" s="426"/>
      <c r="F165" s="427"/>
      <c r="G165" s="427"/>
      <c r="H165" s="427"/>
      <c r="I165" s="427"/>
      <c r="J165" s="427"/>
      <c r="K165" s="427"/>
      <c r="L165" s="427"/>
      <c r="M165" s="427"/>
      <c r="N165" s="427"/>
      <c r="O165" s="427"/>
      <c r="P165" s="427"/>
      <c r="Q165" s="427"/>
      <c r="R165" s="427"/>
      <c r="S165" s="427"/>
      <c r="T165" s="427"/>
      <c r="U165" s="427"/>
      <c r="V165" s="427"/>
      <c r="W165" s="427"/>
      <c r="X165" s="427"/>
      <c r="Y165" s="427"/>
      <c r="Z165" s="427"/>
      <c r="AA165" s="427"/>
      <c r="AB165" s="427"/>
      <c r="AC165" s="427"/>
      <c r="AD165" s="427"/>
      <c r="AE165" s="427"/>
      <c r="AF165" s="427"/>
      <c r="AG165" s="427"/>
      <c r="AH165" s="428"/>
      <c r="AI165" s="399"/>
      <c r="AJ165" s="400"/>
      <c r="AK165" s="400"/>
      <c r="AL165" s="400"/>
      <c r="AM165" s="400"/>
      <c r="AN165" s="401"/>
    </row>
    <row r="166" spans="2:40" s="25" customFormat="1" ht="18" customHeight="1">
      <c r="C166" s="300"/>
      <c r="D166" s="301"/>
      <c r="E166" s="426"/>
      <c r="F166" s="427"/>
      <c r="G166" s="427"/>
      <c r="H166" s="427"/>
      <c r="I166" s="427"/>
      <c r="J166" s="427"/>
      <c r="K166" s="427"/>
      <c r="L166" s="427"/>
      <c r="M166" s="427"/>
      <c r="N166" s="427"/>
      <c r="O166" s="427"/>
      <c r="P166" s="427"/>
      <c r="Q166" s="427"/>
      <c r="R166" s="427"/>
      <c r="S166" s="427"/>
      <c r="T166" s="427"/>
      <c r="U166" s="427"/>
      <c r="V166" s="427"/>
      <c r="W166" s="427"/>
      <c r="X166" s="427"/>
      <c r="Y166" s="427"/>
      <c r="Z166" s="427"/>
      <c r="AA166" s="427"/>
      <c r="AB166" s="427"/>
      <c r="AC166" s="427"/>
      <c r="AD166" s="427"/>
      <c r="AE166" s="427"/>
      <c r="AF166" s="427"/>
      <c r="AG166" s="427"/>
      <c r="AH166" s="428"/>
      <c r="AI166" s="399"/>
      <c r="AJ166" s="400"/>
      <c r="AK166" s="400"/>
      <c r="AL166" s="400"/>
      <c r="AM166" s="400"/>
      <c r="AN166" s="401"/>
    </row>
    <row r="167" spans="2:40" s="25" customFormat="1" ht="18" customHeight="1">
      <c r="C167" s="269"/>
      <c r="D167" s="271"/>
      <c r="E167" s="295"/>
      <c r="F167" s="296"/>
      <c r="G167" s="296"/>
      <c r="H167" s="296"/>
      <c r="I167" s="296"/>
      <c r="J167" s="296"/>
      <c r="K167" s="296"/>
      <c r="L167" s="296"/>
      <c r="M167" s="296"/>
      <c r="N167" s="296"/>
      <c r="O167" s="296"/>
      <c r="P167" s="296"/>
      <c r="Q167" s="296"/>
      <c r="R167" s="296"/>
      <c r="S167" s="296"/>
      <c r="T167" s="296"/>
      <c r="U167" s="296"/>
      <c r="V167" s="296"/>
      <c r="W167" s="296"/>
      <c r="X167" s="296"/>
      <c r="Y167" s="296"/>
      <c r="Z167" s="296"/>
      <c r="AA167" s="296"/>
      <c r="AB167" s="296"/>
      <c r="AC167" s="296"/>
      <c r="AD167" s="296"/>
      <c r="AE167" s="296"/>
      <c r="AF167" s="296"/>
      <c r="AG167" s="296"/>
      <c r="AH167" s="297"/>
      <c r="AI167" s="390"/>
      <c r="AJ167" s="270"/>
      <c r="AK167" s="270"/>
      <c r="AL167" s="270"/>
      <c r="AM167" s="270"/>
      <c r="AN167" s="391"/>
    </row>
    <row r="168" spans="2:40" s="25" customFormat="1" ht="18" customHeight="1">
      <c r="C168" s="262">
        <v>2</v>
      </c>
      <c r="D168" s="264"/>
      <c r="E168" s="302" t="s">
        <v>282</v>
      </c>
      <c r="F168" s="303"/>
      <c r="G168" s="303"/>
      <c r="H168" s="303"/>
      <c r="I168" s="303"/>
      <c r="J168" s="303"/>
      <c r="K168" s="303"/>
      <c r="L168" s="303"/>
      <c r="M168" s="303"/>
      <c r="N168" s="303"/>
      <c r="O168" s="303"/>
      <c r="P168" s="303"/>
      <c r="Q168" s="303"/>
      <c r="R168" s="303"/>
      <c r="S168" s="303"/>
      <c r="T168" s="303"/>
      <c r="U168" s="303"/>
      <c r="V168" s="303"/>
      <c r="W168" s="303"/>
      <c r="X168" s="303"/>
      <c r="Y168" s="303"/>
      <c r="Z168" s="303"/>
      <c r="AA168" s="303"/>
      <c r="AB168" s="303"/>
      <c r="AC168" s="303"/>
      <c r="AD168" s="303"/>
      <c r="AE168" s="303"/>
      <c r="AF168" s="303"/>
      <c r="AG168" s="303"/>
      <c r="AH168" s="304"/>
      <c r="AI168" s="392"/>
      <c r="AJ168" s="263"/>
      <c r="AK168" s="263"/>
      <c r="AL168" s="263"/>
      <c r="AM168" s="263"/>
      <c r="AN168" s="393"/>
    </row>
    <row r="169" spans="2:40" s="25" customFormat="1" ht="18" customHeight="1">
      <c r="C169" s="269"/>
      <c r="D169" s="271"/>
      <c r="E169" s="305"/>
      <c r="F169" s="306"/>
      <c r="G169" s="306"/>
      <c r="H169" s="306"/>
      <c r="I169" s="306"/>
      <c r="J169" s="306"/>
      <c r="K169" s="306"/>
      <c r="L169" s="306"/>
      <c r="M169" s="306"/>
      <c r="N169" s="306"/>
      <c r="O169" s="306"/>
      <c r="P169" s="306"/>
      <c r="Q169" s="306"/>
      <c r="R169" s="306"/>
      <c r="S169" s="306"/>
      <c r="T169" s="306"/>
      <c r="U169" s="306"/>
      <c r="V169" s="306"/>
      <c r="W169" s="306"/>
      <c r="X169" s="306"/>
      <c r="Y169" s="306"/>
      <c r="Z169" s="306"/>
      <c r="AA169" s="306"/>
      <c r="AB169" s="306"/>
      <c r="AC169" s="306"/>
      <c r="AD169" s="306"/>
      <c r="AE169" s="306"/>
      <c r="AF169" s="306"/>
      <c r="AG169" s="306"/>
      <c r="AH169" s="307"/>
      <c r="AI169" s="390"/>
      <c r="AJ169" s="270"/>
      <c r="AK169" s="270"/>
      <c r="AL169" s="270"/>
      <c r="AM169" s="270"/>
      <c r="AN169" s="391"/>
    </row>
    <row r="170" spans="2:40" s="25" customFormat="1" ht="18" customHeight="1">
      <c r="C170" s="262">
        <v>3</v>
      </c>
      <c r="D170" s="264"/>
      <c r="E170" s="275" t="s">
        <v>283</v>
      </c>
      <c r="F170" s="276"/>
      <c r="G170" s="276"/>
      <c r="H170" s="276"/>
      <c r="I170" s="276"/>
      <c r="J170" s="276"/>
      <c r="K170" s="276"/>
      <c r="L170" s="276"/>
      <c r="M170" s="276"/>
      <c r="N170" s="276"/>
      <c r="O170" s="276"/>
      <c r="P170" s="276"/>
      <c r="Q170" s="276"/>
      <c r="R170" s="276"/>
      <c r="S170" s="276"/>
      <c r="T170" s="276"/>
      <c r="U170" s="276"/>
      <c r="V170" s="276"/>
      <c r="W170" s="276"/>
      <c r="X170" s="276"/>
      <c r="Y170" s="276"/>
      <c r="Z170" s="276"/>
      <c r="AA170" s="276"/>
      <c r="AB170" s="276"/>
      <c r="AC170" s="276"/>
      <c r="AD170" s="276"/>
      <c r="AE170" s="276"/>
      <c r="AF170" s="276"/>
      <c r="AG170" s="276"/>
      <c r="AH170" s="277"/>
      <c r="AI170" s="392"/>
      <c r="AJ170" s="263"/>
      <c r="AK170" s="263"/>
      <c r="AL170" s="263"/>
      <c r="AM170" s="263"/>
      <c r="AN170" s="393"/>
    </row>
    <row r="171" spans="2:40" s="25" customFormat="1" ht="18" customHeight="1" thickBot="1">
      <c r="C171" s="394"/>
      <c r="D171" s="395"/>
      <c r="E171" s="278"/>
      <c r="F171" s="279"/>
      <c r="G171" s="279"/>
      <c r="H171" s="279"/>
      <c r="I171" s="279"/>
      <c r="J171" s="279"/>
      <c r="K171" s="279"/>
      <c r="L171" s="279"/>
      <c r="M171" s="279"/>
      <c r="N171" s="279"/>
      <c r="O171" s="279"/>
      <c r="P171" s="279"/>
      <c r="Q171" s="279"/>
      <c r="R171" s="279"/>
      <c r="S171" s="279"/>
      <c r="T171" s="279"/>
      <c r="U171" s="279"/>
      <c r="V171" s="279"/>
      <c r="W171" s="279"/>
      <c r="X171" s="279"/>
      <c r="Y171" s="279"/>
      <c r="Z171" s="279"/>
      <c r="AA171" s="279"/>
      <c r="AB171" s="279"/>
      <c r="AC171" s="279"/>
      <c r="AD171" s="279"/>
      <c r="AE171" s="279"/>
      <c r="AF171" s="279"/>
      <c r="AG171" s="279"/>
      <c r="AH171" s="280"/>
      <c r="AI171" s="396"/>
      <c r="AJ171" s="397"/>
      <c r="AK171" s="397"/>
      <c r="AL171" s="397"/>
      <c r="AM171" s="397"/>
      <c r="AN171" s="398"/>
    </row>
    <row r="172" spans="2:40" s="25" customFormat="1" ht="13.2" customHeight="1">
      <c r="C172" s="104"/>
      <c r="D172" s="104"/>
      <c r="E172" s="103"/>
      <c r="F172" s="103"/>
      <c r="G172" s="103"/>
      <c r="H172" s="103"/>
      <c r="I172" s="103"/>
      <c r="J172" s="103"/>
      <c r="K172" s="103"/>
      <c r="L172" s="103"/>
      <c r="M172" s="103"/>
      <c r="N172" s="103"/>
      <c r="O172" s="103"/>
      <c r="P172" s="103"/>
      <c r="Q172" s="103"/>
      <c r="R172" s="103"/>
      <c r="S172" s="103"/>
      <c r="T172" s="103"/>
      <c r="U172" s="103"/>
      <c r="V172" s="103"/>
      <c r="W172" s="103"/>
      <c r="X172" s="103"/>
      <c r="Y172" s="103"/>
      <c r="Z172" s="103"/>
      <c r="AA172" s="103"/>
      <c r="AB172" s="103"/>
      <c r="AC172" s="103"/>
      <c r="AD172" s="103"/>
      <c r="AE172" s="103"/>
      <c r="AF172" s="103"/>
      <c r="AG172" s="103"/>
      <c r="AH172" s="103"/>
      <c r="AI172" s="104"/>
      <c r="AJ172" s="104"/>
      <c r="AK172" s="104"/>
      <c r="AL172" s="104"/>
      <c r="AM172" s="104"/>
      <c r="AN172" s="104"/>
    </row>
    <row r="173" spans="2:40" s="25" customFormat="1" ht="18" customHeight="1" thickBot="1">
      <c r="B173" s="21" t="s">
        <v>229</v>
      </c>
      <c r="C173" s="109"/>
      <c r="D173" s="109"/>
      <c r="E173" s="110"/>
      <c r="F173" s="110"/>
      <c r="G173" s="110"/>
      <c r="H173" s="110"/>
      <c r="I173" s="110"/>
      <c r="J173" s="110"/>
      <c r="K173" s="110"/>
      <c r="L173" s="110"/>
      <c r="M173" s="110"/>
      <c r="N173" s="110"/>
      <c r="O173" s="110"/>
      <c r="P173" s="110"/>
      <c r="Q173" s="110"/>
      <c r="R173" s="110"/>
      <c r="S173" s="110"/>
      <c r="T173" s="110"/>
      <c r="U173" s="110"/>
      <c r="V173" s="110"/>
      <c r="W173" s="110"/>
      <c r="X173" s="110"/>
      <c r="Y173" s="110"/>
      <c r="Z173" s="110"/>
      <c r="AA173" s="110"/>
      <c r="AB173" s="110"/>
      <c r="AC173" s="110"/>
      <c r="AD173" s="110"/>
      <c r="AE173" s="110"/>
      <c r="AF173" s="110"/>
      <c r="AG173" s="110"/>
      <c r="AH173" s="110"/>
      <c r="AI173" s="109"/>
      <c r="AJ173" s="109"/>
      <c r="AK173" s="109"/>
      <c r="AL173" s="109"/>
      <c r="AM173" s="109"/>
      <c r="AN173" s="109"/>
    </row>
    <row r="174" spans="2:40" s="25" customFormat="1" ht="18" customHeight="1">
      <c r="C174" s="326">
        <v>1</v>
      </c>
      <c r="D174" s="327"/>
      <c r="E174" s="292" t="s">
        <v>284</v>
      </c>
      <c r="F174" s="293"/>
      <c r="G174" s="293"/>
      <c r="H174" s="293"/>
      <c r="I174" s="293"/>
      <c r="J174" s="293"/>
      <c r="K174" s="293"/>
      <c r="L174" s="293"/>
      <c r="M174" s="293"/>
      <c r="N174" s="293"/>
      <c r="O174" s="293"/>
      <c r="P174" s="293"/>
      <c r="Q174" s="293"/>
      <c r="R174" s="293"/>
      <c r="S174" s="293"/>
      <c r="T174" s="293"/>
      <c r="U174" s="293"/>
      <c r="V174" s="293"/>
      <c r="W174" s="293"/>
      <c r="X174" s="293"/>
      <c r="Y174" s="293"/>
      <c r="Z174" s="293"/>
      <c r="AA174" s="293"/>
      <c r="AB174" s="293"/>
      <c r="AC174" s="293"/>
      <c r="AD174" s="293"/>
      <c r="AE174" s="293"/>
      <c r="AF174" s="293"/>
      <c r="AG174" s="293"/>
      <c r="AH174" s="294"/>
      <c r="AI174" s="387"/>
      <c r="AJ174" s="388"/>
      <c r="AK174" s="388"/>
      <c r="AL174" s="388"/>
      <c r="AM174" s="388"/>
      <c r="AN174" s="389"/>
    </row>
    <row r="175" spans="2:40" s="25" customFormat="1" ht="18" customHeight="1" thickBot="1">
      <c r="C175" s="394"/>
      <c r="D175" s="395"/>
      <c r="E175" s="278"/>
      <c r="F175" s="279"/>
      <c r="G175" s="279"/>
      <c r="H175" s="279"/>
      <c r="I175" s="279"/>
      <c r="J175" s="279"/>
      <c r="K175" s="279"/>
      <c r="L175" s="279"/>
      <c r="M175" s="279"/>
      <c r="N175" s="279"/>
      <c r="O175" s="279"/>
      <c r="P175" s="279"/>
      <c r="Q175" s="279"/>
      <c r="R175" s="279"/>
      <c r="S175" s="279"/>
      <c r="T175" s="279"/>
      <c r="U175" s="279"/>
      <c r="V175" s="279"/>
      <c r="W175" s="279"/>
      <c r="X175" s="279"/>
      <c r="Y175" s="279"/>
      <c r="Z175" s="279"/>
      <c r="AA175" s="279"/>
      <c r="AB175" s="279"/>
      <c r="AC175" s="279"/>
      <c r="AD175" s="279"/>
      <c r="AE175" s="279"/>
      <c r="AF175" s="279"/>
      <c r="AG175" s="279"/>
      <c r="AH175" s="280"/>
      <c r="AI175" s="396"/>
      <c r="AJ175" s="397"/>
      <c r="AK175" s="397"/>
      <c r="AL175" s="397"/>
      <c r="AM175" s="397"/>
      <c r="AN175" s="398"/>
    </row>
    <row r="176" spans="2:40" s="28" customFormat="1" ht="18" customHeight="1">
      <c r="C176" s="485" t="s">
        <v>310</v>
      </c>
      <c r="D176" s="485"/>
      <c r="E176" s="485"/>
      <c r="F176" s="485"/>
      <c r="G176" s="485"/>
      <c r="H176" s="485"/>
      <c r="I176" s="485"/>
      <c r="J176" s="485"/>
      <c r="K176" s="485"/>
      <c r="L176" s="485"/>
      <c r="M176" s="485"/>
      <c r="N176" s="485"/>
      <c r="O176" s="485"/>
      <c r="P176" s="485"/>
      <c r="Q176" s="485"/>
      <c r="R176" s="485"/>
      <c r="S176" s="485"/>
      <c r="T176" s="485"/>
      <c r="U176" s="485"/>
      <c r="V176" s="485"/>
      <c r="W176" s="485"/>
      <c r="X176" s="485"/>
      <c r="Y176" s="485"/>
      <c r="Z176" s="485"/>
      <c r="AA176" s="485"/>
      <c r="AB176" s="485"/>
      <c r="AC176" s="485"/>
      <c r="AD176" s="485"/>
      <c r="AE176" s="485"/>
      <c r="AF176" s="485"/>
      <c r="AG176" s="485"/>
      <c r="AH176" s="485"/>
      <c r="AI176" s="485"/>
      <c r="AJ176" s="485"/>
      <c r="AK176" s="485"/>
      <c r="AL176" s="485"/>
      <c r="AM176" s="485"/>
      <c r="AN176" s="485"/>
    </row>
    <row r="177" spans="1:40" s="28" customFormat="1" ht="18" customHeight="1">
      <c r="C177" s="486"/>
      <c r="D177" s="486"/>
      <c r="E177" s="486"/>
      <c r="F177" s="486"/>
      <c r="G177" s="486"/>
      <c r="H177" s="486"/>
      <c r="I177" s="486"/>
      <c r="J177" s="486"/>
      <c r="K177" s="486"/>
      <c r="L177" s="486"/>
      <c r="M177" s="486"/>
      <c r="N177" s="486"/>
      <c r="O177" s="486"/>
      <c r="P177" s="486"/>
      <c r="Q177" s="486"/>
      <c r="R177" s="486"/>
      <c r="S177" s="486"/>
      <c r="T177" s="486"/>
      <c r="U177" s="486"/>
      <c r="V177" s="486"/>
      <c r="W177" s="486"/>
      <c r="X177" s="486"/>
      <c r="Y177" s="486"/>
      <c r="Z177" s="486"/>
      <c r="AA177" s="486"/>
      <c r="AB177" s="486"/>
      <c r="AC177" s="486"/>
      <c r="AD177" s="486"/>
      <c r="AE177" s="486"/>
      <c r="AF177" s="486"/>
      <c r="AG177" s="486"/>
      <c r="AH177" s="486"/>
      <c r="AI177" s="486"/>
      <c r="AJ177" s="486"/>
      <c r="AK177" s="486"/>
      <c r="AL177" s="486"/>
      <c r="AM177" s="486"/>
      <c r="AN177" s="486"/>
    </row>
    <row r="178" spans="1:40" s="28" customFormat="1" ht="18" customHeight="1">
      <c r="C178" s="519" t="s">
        <v>311</v>
      </c>
      <c r="D178" s="519"/>
      <c r="E178" s="519"/>
      <c r="F178" s="519"/>
      <c r="G178" s="519"/>
      <c r="H178" s="519"/>
      <c r="I178" s="519"/>
      <c r="J178" s="519"/>
      <c r="K178" s="519"/>
      <c r="L178" s="519"/>
      <c r="M178" s="519"/>
      <c r="N178" s="519"/>
      <c r="O178" s="519"/>
      <c r="P178" s="519"/>
      <c r="Q178" s="519"/>
      <c r="R178" s="519"/>
      <c r="S178" s="519"/>
      <c r="T178" s="519"/>
      <c r="U178" s="519"/>
      <c r="V178" s="519"/>
      <c r="W178" s="519"/>
      <c r="X178" s="519"/>
      <c r="Y178" s="519"/>
      <c r="Z178" s="519"/>
      <c r="AA178" s="519"/>
      <c r="AB178" s="519"/>
      <c r="AC178" s="519"/>
      <c r="AD178" s="519"/>
      <c r="AE178" s="519"/>
      <c r="AF178" s="519"/>
      <c r="AG178" s="519"/>
      <c r="AH178" s="519"/>
      <c r="AI178" s="519"/>
      <c r="AJ178" s="519"/>
      <c r="AK178" s="519"/>
      <c r="AL178" s="519"/>
      <c r="AM178" s="519"/>
      <c r="AN178" s="519"/>
    </row>
    <row r="179" spans="1:40" s="25" customFormat="1" ht="13.2" customHeight="1">
      <c r="C179" s="117"/>
      <c r="D179" s="117"/>
      <c r="E179" s="117"/>
      <c r="F179" s="117"/>
      <c r="G179" s="117"/>
      <c r="H179" s="117"/>
      <c r="I179" s="117"/>
      <c r="J179" s="117"/>
      <c r="K179" s="117"/>
      <c r="L179" s="117"/>
      <c r="M179" s="117"/>
      <c r="N179" s="117"/>
      <c r="O179" s="117"/>
      <c r="P179" s="117"/>
      <c r="Q179" s="117"/>
      <c r="R179" s="117"/>
      <c r="S179" s="117"/>
      <c r="T179" s="117"/>
      <c r="U179" s="117"/>
      <c r="V179" s="117"/>
      <c r="W179" s="117"/>
      <c r="X179" s="117"/>
      <c r="Y179" s="117"/>
      <c r="Z179" s="117"/>
      <c r="AA179" s="117"/>
      <c r="AB179" s="117"/>
      <c r="AC179" s="117"/>
      <c r="AD179" s="117"/>
      <c r="AE179" s="117"/>
      <c r="AF179" s="117"/>
      <c r="AG179" s="117"/>
      <c r="AH179" s="117"/>
      <c r="AI179" s="117"/>
      <c r="AJ179" s="117"/>
      <c r="AK179" s="117"/>
      <c r="AL179" s="117"/>
      <c r="AM179" s="117"/>
      <c r="AN179" s="117"/>
    </row>
    <row r="180" spans="1:40" s="25" customFormat="1" ht="18" customHeight="1" thickBot="1">
      <c r="B180" s="21" t="s">
        <v>230</v>
      </c>
    </row>
    <row r="181" spans="1:40" s="25" customFormat="1" ht="18" customHeight="1">
      <c r="C181" s="326">
        <v>1</v>
      </c>
      <c r="D181" s="327"/>
      <c r="E181" s="292" t="s">
        <v>285</v>
      </c>
      <c r="F181" s="293"/>
      <c r="G181" s="293"/>
      <c r="H181" s="293"/>
      <c r="I181" s="293"/>
      <c r="J181" s="293"/>
      <c r="K181" s="293"/>
      <c r="L181" s="293"/>
      <c r="M181" s="293"/>
      <c r="N181" s="293"/>
      <c r="O181" s="293"/>
      <c r="P181" s="293"/>
      <c r="Q181" s="293"/>
      <c r="R181" s="293"/>
      <c r="S181" s="293"/>
      <c r="T181" s="293"/>
      <c r="U181" s="293"/>
      <c r="V181" s="293"/>
      <c r="W181" s="293"/>
      <c r="X181" s="293"/>
      <c r="Y181" s="293"/>
      <c r="Z181" s="293"/>
      <c r="AA181" s="293"/>
      <c r="AB181" s="293"/>
      <c r="AC181" s="293"/>
      <c r="AD181" s="293"/>
      <c r="AE181" s="293"/>
      <c r="AF181" s="293"/>
      <c r="AG181" s="293"/>
      <c r="AH181" s="294"/>
      <c r="AI181" s="387"/>
      <c r="AJ181" s="388"/>
      <c r="AK181" s="388"/>
      <c r="AL181" s="388"/>
      <c r="AM181" s="388"/>
      <c r="AN181" s="389"/>
    </row>
    <row r="182" spans="1:40" s="25" customFormat="1" ht="18" customHeight="1">
      <c r="C182" s="269"/>
      <c r="D182" s="271"/>
      <c r="E182" s="295"/>
      <c r="F182" s="296"/>
      <c r="G182" s="296"/>
      <c r="H182" s="296"/>
      <c r="I182" s="296"/>
      <c r="J182" s="296"/>
      <c r="K182" s="296"/>
      <c r="L182" s="296"/>
      <c r="M182" s="296"/>
      <c r="N182" s="296"/>
      <c r="O182" s="296"/>
      <c r="P182" s="296"/>
      <c r="Q182" s="296"/>
      <c r="R182" s="296"/>
      <c r="S182" s="296"/>
      <c r="T182" s="296"/>
      <c r="U182" s="296"/>
      <c r="V182" s="296"/>
      <c r="W182" s="296"/>
      <c r="X182" s="296"/>
      <c r="Y182" s="296"/>
      <c r="Z182" s="296"/>
      <c r="AA182" s="296"/>
      <c r="AB182" s="296"/>
      <c r="AC182" s="296"/>
      <c r="AD182" s="296"/>
      <c r="AE182" s="296"/>
      <c r="AF182" s="296"/>
      <c r="AG182" s="296"/>
      <c r="AH182" s="297"/>
      <c r="AI182" s="390"/>
      <c r="AJ182" s="270"/>
      <c r="AK182" s="270"/>
      <c r="AL182" s="270"/>
      <c r="AM182" s="270"/>
      <c r="AN182" s="391"/>
    </row>
    <row r="183" spans="1:40" s="25" customFormat="1" ht="18" customHeight="1">
      <c r="C183" s="262">
        <v>2</v>
      </c>
      <c r="D183" s="264"/>
      <c r="E183" s="275" t="s">
        <v>286</v>
      </c>
      <c r="F183" s="276"/>
      <c r="G183" s="276"/>
      <c r="H183" s="276"/>
      <c r="I183" s="276"/>
      <c r="J183" s="276"/>
      <c r="K183" s="276"/>
      <c r="L183" s="276"/>
      <c r="M183" s="276"/>
      <c r="N183" s="276"/>
      <c r="O183" s="276"/>
      <c r="P183" s="276"/>
      <c r="Q183" s="276"/>
      <c r="R183" s="276"/>
      <c r="S183" s="276"/>
      <c r="T183" s="276"/>
      <c r="U183" s="276"/>
      <c r="V183" s="276"/>
      <c r="W183" s="276"/>
      <c r="X183" s="276"/>
      <c r="Y183" s="276"/>
      <c r="Z183" s="276"/>
      <c r="AA183" s="276"/>
      <c r="AB183" s="276"/>
      <c r="AC183" s="276"/>
      <c r="AD183" s="276"/>
      <c r="AE183" s="276"/>
      <c r="AF183" s="276"/>
      <c r="AG183" s="276"/>
      <c r="AH183" s="277"/>
      <c r="AI183" s="392"/>
      <c r="AJ183" s="263"/>
      <c r="AK183" s="263"/>
      <c r="AL183" s="263"/>
      <c r="AM183" s="263"/>
      <c r="AN183" s="393"/>
    </row>
    <row r="184" spans="1:40" s="25" customFormat="1" ht="18" customHeight="1">
      <c r="C184" s="269"/>
      <c r="D184" s="271"/>
      <c r="E184" s="295"/>
      <c r="F184" s="296"/>
      <c r="G184" s="296"/>
      <c r="H184" s="296"/>
      <c r="I184" s="296"/>
      <c r="J184" s="296"/>
      <c r="K184" s="296"/>
      <c r="L184" s="296"/>
      <c r="M184" s="296"/>
      <c r="N184" s="296"/>
      <c r="O184" s="296"/>
      <c r="P184" s="296"/>
      <c r="Q184" s="296"/>
      <c r="R184" s="296"/>
      <c r="S184" s="296"/>
      <c r="T184" s="296"/>
      <c r="U184" s="296"/>
      <c r="V184" s="296"/>
      <c r="W184" s="296"/>
      <c r="X184" s="296"/>
      <c r="Y184" s="296"/>
      <c r="Z184" s="296"/>
      <c r="AA184" s="296"/>
      <c r="AB184" s="296"/>
      <c r="AC184" s="296"/>
      <c r="AD184" s="296"/>
      <c r="AE184" s="296"/>
      <c r="AF184" s="296"/>
      <c r="AG184" s="296"/>
      <c r="AH184" s="297"/>
      <c r="AI184" s="390"/>
      <c r="AJ184" s="270"/>
      <c r="AK184" s="270"/>
      <c r="AL184" s="270"/>
      <c r="AM184" s="270"/>
      <c r="AN184" s="391"/>
    </row>
    <row r="185" spans="1:40" s="25" customFormat="1" ht="18" customHeight="1">
      <c r="C185" s="262">
        <v>3</v>
      </c>
      <c r="D185" s="264"/>
      <c r="E185" s="275" t="s">
        <v>287</v>
      </c>
      <c r="F185" s="276"/>
      <c r="G185" s="276"/>
      <c r="H185" s="276"/>
      <c r="I185" s="276"/>
      <c r="J185" s="276"/>
      <c r="K185" s="276"/>
      <c r="L185" s="276"/>
      <c r="M185" s="276"/>
      <c r="N185" s="276"/>
      <c r="O185" s="276"/>
      <c r="P185" s="276"/>
      <c r="Q185" s="276"/>
      <c r="R185" s="276"/>
      <c r="S185" s="276"/>
      <c r="T185" s="276"/>
      <c r="U185" s="276"/>
      <c r="V185" s="276"/>
      <c r="W185" s="276"/>
      <c r="X185" s="276"/>
      <c r="Y185" s="276"/>
      <c r="Z185" s="276"/>
      <c r="AA185" s="276"/>
      <c r="AB185" s="276"/>
      <c r="AC185" s="276"/>
      <c r="AD185" s="276"/>
      <c r="AE185" s="276"/>
      <c r="AF185" s="276"/>
      <c r="AG185" s="276"/>
      <c r="AH185" s="277"/>
      <c r="AI185" s="392"/>
      <c r="AJ185" s="263"/>
      <c r="AK185" s="263"/>
      <c r="AL185" s="263"/>
      <c r="AM185" s="263"/>
      <c r="AN185" s="393"/>
    </row>
    <row r="186" spans="1:40" s="25" customFormat="1" ht="18" customHeight="1" thickBot="1">
      <c r="C186" s="394"/>
      <c r="D186" s="395"/>
      <c r="E186" s="278"/>
      <c r="F186" s="279"/>
      <c r="G186" s="279"/>
      <c r="H186" s="279"/>
      <c r="I186" s="279"/>
      <c r="J186" s="279"/>
      <c r="K186" s="279"/>
      <c r="L186" s="279"/>
      <c r="M186" s="279"/>
      <c r="N186" s="279"/>
      <c r="O186" s="279"/>
      <c r="P186" s="279"/>
      <c r="Q186" s="279"/>
      <c r="R186" s="279"/>
      <c r="S186" s="279"/>
      <c r="T186" s="279"/>
      <c r="U186" s="279"/>
      <c r="V186" s="279"/>
      <c r="W186" s="279"/>
      <c r="X186" s="279"/>
      <c r="Y186" s="279"/>
      <c r="Z186" s="279"/>
      <c r="AA186" s="279"/>
      <c r="AB186" s="279"/>
      <c r="AC186" s="279"/>
      <c r="AD186" s="279"/>
      <c r="AE186" s="279"/>
      <c r="AF186" s="279"/>
      <c r="AG186" s="279"/>
      <c r="AH186" s="280"/>
      <c r="AI186" s="396"/>
      <c r="AJ186" s="397"/>
      <c r="AK186" s="397"/>
      <c r="AL186" s="397"/>
      <c r="AM186" s="397"/>
      <c r="AN186" s="398"/>
    </row>
    <row r="187" spans="1:40" s="25" customFormat="1" ht="18" customHeight="1">
      <c r="A187" s="42"/>
      <c r="B187" s="42"/>
      <c r="C187" s="336" t="s">
        <v>99</v>
      </c>
      <c r="D187" s="336"/>
      <c r="E187" s="336"/>
      <c r="F187" s="336"/>
      <c r="G187" s="336"/>
      <c r="H187" s="336"/>
      <c r="I187" s="336"/>
      <c r="J187" s="336"/>
      <c r="K187" s="336"/>
      <c r="L187" s="336"/>
      <c r="M187" s="336"/>
      <c r="N187" s="336"/>
      <c r="O187" s="336"/>
      <c r="P187" s="336"/>
      <c r="Q187" s="336"/>
      <c r="R187" s="336"/>
      <c r="S187" s="336"/>
      <c r="T187" s="336"/>
      <c r="U187" s="336"/>
      <c r="V187" s="336"/>
      <c r="W187" s="336"/>
      <c r="X187" s="336"/>
      <c r="Y187" s="336"/>
      <c r="Z187" s="336"/>
      <c r="AA187" s="336"/>
      <c r="AB187" s="336"/>
      <c r="AC187" s="336"/>
      <c r="AD187" s="336"/>
      <c r="AE187" s="336"/>
      <c r="AF187" s="336"/>
      <c r="AG187" s="336"/>
      <c r="AH187" s="336"/>
      <c r="AI187" s="336"/>
      <c r="AJ187" s="336"/>
      <c r="AK187" s="336"/>
      <c r="AL187" s="336"/>
      <c r="AM187" s="336"/>
      <c r="AN187" s="336"/>
    </row>
    <row r="188" spans="1:40" s="25" customFormat="1" ht="18" customHeight="1">
      <c r="A188" s="42"/>
      <c r="B188" s="42"/>
      <c r="C188" s="337"/>
      <c r="D188" s="337"/>
      <c r="E188" s="337"/>
      <c r="F188" s="337"/>
      <c r="G188" s="337"/>
      <c r="H188" s="337"/>
      <c r="I188" s="337"/>
      <c r="J188" s="337"/>
      <c r="K188" s="337"/>
      <c r="L188" s="337"/>
      <c r="M188" s="337"/>
      <c r="N188" s="337"/>
      <c r="O188" s="337"/>
      <c r="P188" s="337"/>
      <c r="Q188" s="337"/>
      <c r="R188" s="337"/>
      <c r="S188" s="337"/>
      <c r="T188" s="337"/>
      <c r="U188" s="337"/>
      <c r="V188" s="337"/>
      <c r="W188" s="337"/>
      <c r="X188" s="337"/>
      <c r="Y188" s="337"/>
      <c r="Z188" s="337"/>
      <c r="AA188" s="337"/>
      <c r="AB188" s="337"/>
      <c r="AC188" s="337"/>
      <c r="AD188" s="337"/>
      <c r="AE188" s="337"/>
      <c r="AF188" s="337"/>
      <c r="AG188" s="337"/>
      <c r="AH188" s="337"/>
      <c r="AI188" s="337"/>
      <c r="AJ188" s="337"/>
      <c r="AK188" s="337"/>
      <c r="AL188" s="337"/>
      <c r="AM188" s="337"/>
      <c r="AN188" s="337"/>
    </row>
    <row r="189" spans="1:40" s="25" customFormat="1" ht="13.2" customHeight="1">
      <c r="A189" s="42"/>
      <c r="B189" s="42"/>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88"/>
      <c r="AC189" s="88"/>
      <c r="AD189" s="88"/>
      <c r="AE189" s="88"/>
      <c r="AF189" s="88"/>
      <c r="AG189" s="88"/>
      <c r="AH189" s="88"/>
      <c r="AI189" s="88"/>
      <c r="AJ189" s="88"/>
      <c r="AK189" s="88"/>
      <c r="AL189" s="88"/>
      <c r="AM189" s="88"/>
      <c r="AN189" s="88"/>
    </row>
    <row r="190" spans="1:40" s="25" customFormat="1" ht="18" customHeight="1" thickBot="1">
      <c r="B190" s="21" t="s">
        <v>231</v>
      </c>
      <c r="C190" s="109"/>
      <c r="D190" s="109"/>
      <c r="E190" s="110"/>
      <c r="F190" s="110"/>
      <c r="G190" s="110"/>
      <c r="H190" s="110"/>
      <c r="I190" s="110"/>
      <c r="J190" s="110"/>
      <c r="K190" s="110"/>
      <c r="L190" s="110"/>
      <c r="M190" s="110"/>
      <c r="N190" s="110"/>
      <c r="O190" s="110"/>
      <c r="P190" s="110"/>
      <c r="Q190" s="110"/>
      <c r="R190" s="110"/>
      <c r="S190" s="110"/>
      <c r="T190" s="110"/>
      <c r="U190" s="110"/>
      <c r="V190" s="110"/>
      <c r="W190" s="110"/>
      <c r="X190" s="110"/>
      <c r="Y190" s="110"/>
      <c r="Z190" s="110"/>
      <c r="AA190" s="110"/>
      <c r="AB190" s="110"/>
      <c r="AC190" s="110"/>
      <c r="AD190" s="110"/>
      <c r="AE190" s="110"/>
      <c r="AF190" s="110"/>
      <c r="AG190" s="110"/>
      <c r="AH190" s="110"/>
      <c r="AI190" s="39"/>
      <c r="AJ190" s="39"/>
      <c r="AK190" s="39"/>
      <c r="AL190" s="39"/>
      <c r="AM190" s="39"/>
      <c r="AN190" s="39"/>
    </row>
    <row r="191" spans="1:40" s="25" customFormat="1" ht="18" customHeight="1">
      <c r="C191" s="326">
        <v>1</v>
      </c>
      <c r="D191" s="327"/>
      <c r="E191" s="292" t="s">
        <v>288</v>
      </c>
      <c r="F191" s="293"/>
      <c r="G191" s="293"/>
      <c r="H191" s="293"/>
      <c r="I191" s="293"/>
      <c r="J191" s="293"/>
      <c r="K191" s="293"/>
      <c r="L191" s="293"/>
      <c r="M191" s="293"/>
      <c r="N191" s="293"/>
      <c r="O191" s="293"/>
      <c r="P191" s="293"/>
      <c r="Q191" s="293"/>
      <c r="R191" s="293"/>
      <c r="S191" s="293"/>
      <c r="T191" s="293"/>
      <c r="U191" s="293"/>
      <c r="V191" s="293"/>
      <c r="W191" s="293"/>
      <c r="X191" s="293"/>
      <c r="Y191" s="293"/>
      <c r="Z191" s="293"/>
      <c r="AA191" s="293"/>
      <c r="AB191" s="293"/>
      <c r="AC191" s="293"/>
      <c r="AD191" s="293"/>
      <c r="AE191" s="293"/>
      <c r="AF191" s="293"/>
      <c r="AG191" s="293"/>
      <c r="AH191" s="294"/>
      <c r="AI191" s="387"/>
      <c r="AJ191" s="388"/>
      <c r="AK191" s="388"/>
      <c r="AL191" s="388"/>
      <c r="AM191" s="388"/>
      <c r="AN191" s="389"/>
    </row>
    <row r="192" spans="1:40" s="25" customFormat="1" ht="18" customHeight="1" thickBot="1">
      <c r="C192" s="394"/>
      <c r="D192" s="395"/>
      <c r="E192" s="278"/>
      <c r="F192" s="279"/>
      <c r="G192" s="279"/>
      <c r="H192" s="279"/>
      <c r="I192" s="279"/>
      <c r="J192" s="279"/>
      <c r="K192" s="279"/>
      <c r="L192" s="279"/>
      <c r="M192" s="279"/>
      <c r="N192" s="279"/>
      <c r="O192" s="279"/>
      <c r="P192" s="279"/>
      <c r="Q192" s="279"/>
      <c r="R192" s="279"/>
      <c r="S192" s="279"/>
      <c r="T192" s="279"/>
      <c r="U192" s="279"/>
      <c r="V192" s="279"/>
      <c r="W192" s="279"/>
      <c r="X192" s="279"/>
      <c r="Y192" s="279"/>
      <c r="Z192" s="279"/>
      <c r="AA192" s="279"/>
      <c r="AB192" s="279"/>
      <c r="AC192" s="279"/>
      <c r="AD192" s="279"/>
      <c r="AE192" s="279"/>
      <c r="AF192" s="279"/>
      <c r="AG192" s="279"/>
      <c r="AH192" s="280"/>
      <c r="AI192" s="396"/>
      <c r="AJ192" s="397"/>
      <c r="AK192" s="397"/>
      <c r="AL192" s="397"/>
      <c r="AM192" s="397"/>
      <c r="AN192" s="398"/>
    </row>
    <row r="193" spans="2:40" s="25" customFormat="1" ht="13.2" customHeight="1">
      <c r="C193" s="285"/>
      <c r="D193" s="285"/>
      <c r="E193" s="285"/>
      <c r="F193" s="285"/>
      <c r="G193" s="285"/>
      <c r="H193" s="285"/>
      <c r="I193" s="285"/>
      <c r="J193" s="285"/>
      <c r="K193" s="285"/>
      <c r="L193" s="285"/>
      <c r="M193" s="285"/>
      <c r="N193" s="285"/>
      <c r="O193" s="285"/>
      <c r="P193" s="285"/>
      <c r="Q193" s="285"/>
      <c r="R193" s="285"/>
      <c r="S193" s="285"/>
      <c r="T193" s="285"/>
      <c r="U193" s="285"/>
      <c r="V193" s="285"/>
      <c r="W193" s="285"/>
      <c r="X193" s="285"/>
      <c r="Y193" s="285"/>
      <c r="Z193" s="285"/>
      <c r="AA193" s="285"/>
      <c r="AB193" s="285"/>
      <c r="AC193" s="285"/>
      <c r="AD193" s="285"/>
      <c r="AE193" s="285"/>
      <c r="AF193" s="285"/>
      <c r="AG193" s="285"/>
      <c r="AH193" s="285"/>
      <c r="AI193" s="285"/>
      <c r="AJ193" s="285"/>
      <c r="AK193" s="285"/>
      <c r="AL193" s="285"/>
      <c r="AM193" s="285"/>
      <c r="AN193" s="285"/>
    </row>
    <row r="194" spans="2:40" s="25" customFormat="1" ht="18" customHeight="1" thickBot="1">
      <c r="B194" s="21" t="s">
        <v>232</v>
      </c>
      <c r="C194" s="109"/>
      <c r="D194" s="109"/>
      <c r="E194" s="110"/>
      <c r="F194" s="110"/>
      <c r="G194" s="110"/>
      <c r="H194" s="110"/>
      <c r="I194" s="110"/>
      <c r="J194" s="110"/>
      <c r="K194" s="110"/>
      <c r="L194" s="110"/>
      <c r="M194" s="110"/>
      <c r="N194" s="110"/>
      <c r="O194" s="110"/>
      <c r="P194" s="110"/>
      <c r="Q194" s="110"/>
      <c r="R194" s="110"/>
      <c r="S194" s="110"/>
      <c r="T194" s="110"/>
      <c r="U194" s="110"/>
      <c r="V194" s="110"/>
      <c r="W194" s="110"/>
      <c r="X194" s="110"/>
      <c r="Y194" s="110"/>
      <c r="Z194" s="110"/>
      <c r="AA194" s="110"/>
      <c r="AB194" s="110"/>
      <c r="AC194" s="110"/>
      <c r="AD194" s="110"/>
      <c r="AE194" s="110"/>
      <c r="AF194" s="110"/>
      <c r="AG194" s="110"/>
      <c r="AH194" s="110"/>
      <c r="AI194" s="109"/>
      <c r="AJ194" s="109"/>
      <c r="AK194" s="109"/>
      <c r="AL194" s="109"/>
      <c r="AM194" s="109"/>
      <c r="AN194" s="109"/>
    </row>
    <row r="195" spans="2:40" s="25" customFormat="1" ht="18" customHeight="1">
      <c r="C195" s="326">
        <v>1</v>
      </c>
      <c r="D195" s="327"/>
      <c r="E195" s="328" t="s">
        <v>289</v>
      </c>
      <c r="F195" s="329"/>
      <c r="G195" s="329"/>
      <c r="H195" s="329"/>
      <c r="I195" s="329"/>
      <c r="J195" s="329"/>
      <c r="K195" s="329"/>
      <c r="L195" s="329"/>
      <c r="M195" s="329"/>
      <c r="N195" s="329"/>
      <c r="O195" s="329"/>
      <c r="P195" s="329"/>
      <c r="Q195" s="329"/>
      <c r="R195" s="329"/>
      <c r="S195" s="329"/>
      <c r="T195" s="329"/>
      <c r="U195" s="329"/>
      <c r="V195" s="329"/>
      <c r="W195" s="329"/>
      <c r="X195" s="329"/>
      <c r="Y195" s="329"/>
      <c r="Z195" s="329"/>
      <c r="AA195" s="329"/>
      <c r="AB195" s="329"/>
      <c r="AC195" s="329"/>
      <c r="AD195" s="329"/>
      <c r="AE195" s="329"/>
      <c r="AF195" s="329"/>
      <c r="AG195" s="329"/>
      <c r="AH195" s="330"/>
      <c r="AI195" s="387"/>
      <c r="AJ195" s="388"/>
      <c r="AK195" s="388"/>
      <c r="AL195" s="388"/>
      <c r="AM195" s="388"/>
      <c r="AN195" s="389"/>
    </row>
    <row r="196" spans="2:40" s="25" customFormat="1" ht="18" customHeight="1">
      <c r="C196" s="269"/>
      <c r="D196" s="271"/>
      <c r="E196" s="305"/>
      <c r="F196" s="306"/>
      <c r="G196" s="306"/>
      <c r="H196" s="306"/>
      <c r="I196" s="306"/>
      <c r="J196" s="306"/>
      <c r="K196" s="306"/>
      <c r="L196" s="306"/>
      <c r="M196" s="306"/>
      <c r="N196" s="306"/>
      <c r="O196" s="306"/>
      <c r="P196" s="306"/>
      <c r="Q196" s="306"/>
      <c r="R196" s="306"/>
      <c r="S196" s="306"/>
      <c r="T196" s="306"/>
      <c r="U196" s="306"/>
      <c r="V196" s="306"/>
      <c r="W196" s="306"/>
      <c r="X196" s="306"/>
      <c r="Y196" s="306"/>
      <c r="Z196" s="306"/>
      <c r="AA196" s="306"/>
      <c r="AB196" s="306"/>
      <c r="AC196" s="306"/>
      <c r="AD196" s="306"/>
      <c r="AE196" s="306"/>
      <c r="AF196" s="306"/>
      <c r="AG196" s="306"/>
      <c r="AH196" s="307"/>
      <c r="AI196" s="390"/>
      <c r="AJ196" s="270"/>
      <c r="AK196" s="270"/>
      <c r="AL196" s="270"/>
      <c r="AM196" s="270"/>
      <c r="AN196" s="391"/>
    </row>
    <row r="197" spans="2:40" s="25" customFormat="1" ht="18" customHeight="1">
      <c r="C197" s="262">
        <v>2</v>
      </c>
      <c r="D197" s="264"/>
      <c r="E197" s="275" t="s">
        <v>290</v>
      </c>
      <c r="F197" s="276"/>
      <c r="G197" s="276"/>
      <c r="H197" s="276"/>
      <c r="I197" s="276"/>
      <c r="J197" s="276"/>
      <c r="K197" s="276"/>
      <c r="L197" s="276"/>
      <c r="M197" s="276"/>
      <c r="N197" s="276"/>
      <c r="O197" s="276"/>
      <c r="P197" s="276"/>
      <c r="Q197" s="276"/>
      <c r="R197" s="276"/>
      <c r="S197" s="276"/>
      <c r="T197" s="276"/>
      <c r="U197" s="276"/>
      <c r="V197" s="276"/>
      <c r="W197" s="276"/>
      <c r="X197" s="276"/>
      <c r="Y197" s="276"/>
      <c r="Z197" s="276"/>
      <c r="AA197" s="276"/>
      <c r="AB197" s="276"/>
      <c r="AC197" s="276"/>
      <c r="AD197" s="276"/>
      <c r="AE197" s="276"/>
      <c r="AF197" s="276"/>
      <c r="AG197" s="276"/>
      <c r="AH197" s="277"/>
      <c r="AI197" s="392"/>
      <c r="AJ197" s="263"/>
      <c r="AK197" s="263"/>
      <c r="AL197" s="263"/>
      <c r="AM197" s="263"/>
      <c r="AN197" s="393"/>
    </row>
    <row r="198" spans="2:40" s="25" customFormat="1" ht="18" customHeight="1">
      <c r="C198" s="269"/>
      <c r="D198" s="271"/>
      <c r="E198" s="295"/>
      <c r="F198" s="296"/>
      <c r="G198" s="296"/>
      <c r="H198" s="296"/>
      <c r="I198" s="296"/>
      <c r="J198" s="296"/>
      <c r="K198" s="296"/>
      <c r="L198" s="296"/>
      <c r="M198" s="296"/>
      <c r="N198" s="296"/>
      <c r="O198" s="296"/>
      <c r="P198" s="296"/>
      <c r="Q198" s="296"/>
      <c r="R198" s="296"/>
      <c r="S198" s="296"/>
      <c r="T198" s="296"/>
      <c r="U198" s="296"/>
      <c r="V198" s="296"/>
      <c r="W198" s="296"/>
      <c r="X198" s="296"/>
      <c r="Y198" s="296"/>
      <c r="Z198" s="296"/>
      <c r="AA198" s="296"/>
      <c r="AB198" s="296"/>
      <c r="AC198" s="296"/>
      <c r="AD198" s="296"/>
      <c r="AE198" s="296"/>
      <c r="AF198" s="296"/>
      <c r="AG198" s="296"/>
      <c r="AH198" s="297"/>
      <c r="AI198" s="390"/>
      <c r="AJ198" s="270"/>
      <c r="AK198" s="270"/>
      <c r="AL198" s="270"/>
      <c r="AM198" s="270"/>
      <c r="AN198" s="391"/>
    </row>
    <row r="199" spans="2:40" s="25" customFormat="1" ht="18" customHeight="1">
      <c r="C199" s="262">
        <v>3</v>
      </c>
      <c r="D199" s="264"/>
      <c r="E199" s="275" t="s">
        <v>291</v>
      </c>
      <c r="F199" s="276"/>
      <c r="G199" s="276"/>
      <c r="H199" s="276"/>
      <c r="I199" s="276"/>
      <c r="J199" s="276"/>
      <c r="K199" s="276"/>
      <c r="L199" s="276"/>
      <c r="M199" s="276"/>
      <c r="N199" s="276"/>
      <c r="O199" s="276"/>
      <c r="P199" s="276"/>
      <c r="Q199" s="276"/>
      <c r="R199" s="276"/>
      <c r="S199" s="276"/>
      <c r="T199" s="276"/>
      <c r="U199" s="276"/>
      <c r="V199" s="276"/>
      <c r="W199" s="276"/>
      <c r="X199" s="276"/>
      <c r="Y199" s="276"/>
      <c r="Z199" s="276"/>
      <c r="AA199" s="276"/>
      <c r="AB199" s="276"/>
      <c r="AC199" s="276"/>
      <c r="AD199" s="276"/>
      <c r="AE199" s="276"/>
      <c r="AF199" s="276"/>
      <c r="AG199" s="276"/>
      <c r="AH199" s="277"/>
      <c r="AI199" s="392"/>
      <c r="AJ199" s="263"/>
      <c r="AK199" s="263"/>
      <c r="AL199" s="263"/>
      <c r="AM199" s="263"/>
      <c r="AN199" s="393"/>
    </row>
    <row r="200" spans="2:40" s="25" customFormat="1" ht="18" customHeight="1" thickBot="1">
      <c r="C200" s="394"/>
      <c r="D200" s="395"/>
      <c r="E200" s="278"/>
      <c r="F200" s="279"/>
      <c r="G200" s="279"/>
      <c r="H200" s="279"/>
      <c r="I200" s="279"/>
      <c r="J200" s="279"/>
      <c r="K200" s="279"/>
      <c r="L200" s="279"/>
      <c r="M200" s="279"/>
      <c r="N200" s="279"/>
      <c r="O200" s="279"/>
      <c r="P200" s="279"/>
      <c r="Q200" s="279"/>
      <c r="R200" s="279"/>
      <c r="S200" s="279"/>
      <c r="T200" s="279"/>
      <c r="U200" s="279"/>
      <c r="V200" s="279"/>
      <c r="W200" s="279"/>
      <c r="X200" s="279"/>
      <c r="Y200" s="279"/>
      <c r="Z200" s="279"/>
      <c r="AA200" s="279"/>
      <c r="AB200" s="279"/>
      <c r="AC200" s="279"/>
      <c r="AD200" s="279"/>
      <c r="AE200" s="279"/>
      <c r="AF200" s="279"/>
      <c r="AG200" s="279"/>
      <c r="AH200" s="280"/>
      <c r="AI200" s="396"/>
      <c r="AJ200" s="397"/>
      <c r="AK200" s="397"/>
      <c r="AL200" s="397"/>
      <c r="AM200" s="397"/>
      <c r="AN200" s="398"/>
    </row>
    <row r="201" spans="2:40" s="25" customFormat="1" ht="13.2" customHeight="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row>
    <row r="202" spans="2:40" s="25" customFormat="1" ht="18" customHeight="1" thickBot="1">
      <c r="B202" s="21" t="s">
        <v>312</v>
      </c>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row>
    <row r="203" spans="2:40" s="25" customFormat="1" ht="18" customHeight="1">
      <c r="C203" s="326">
        <v>1</v>
      </c>
      <c r="D203" s="327"/>
      <c r="E203" s="292" t="s">
        <v>292</v>
      </c>
      <c r="F203" s="293"/>
      <c r="G203" s="293"/>
      <c r="H203" s="293"/>
      <c r="I203" s="293"/>
      <c r="J203" s="293"/>
      <c r="K203" s="293"/>
      <c r="L203" s="293"/>
      <c r="M203" s="293"/>
      <c r="N203" s="293"/>
      <c r="O203" s="293"/>
      <c r="P203" s="293"/>
      <c r="Q203" s="293"/>
      <c r="R203" s="293"/>
      <c r="S203" s="293"/>
      <c r="T203" s="293"/>
      <c r="U203" s="293"/>
      <c r="V203" s="293"/>
      <c r="W203" s="293"/>
      <c r="X203" s="293"/>
      <c r="Y203" s="293"/>
      <c r="Z203" s="293"/>
      <c r="AA203" s="293"/>
      <c r="AB203" s="293"/>
      <c r="AC203" s="293"/>
      <c r="AD203" s="293"/>
      <c r="AE203" s="293"/>
      <c r="AF203" s="293"/>
      <c r="AG203" s="293"/>
      <c r="AH203" s="294"/>
      <c r="AI203" s="387"/>
      <c r="AJ203" s="388"/>
      <c r="AK203" s="388"/>
      <c r="AL203" s="388"/>
      <c r="AM203" s="388"/>
      <c r="AN203" s="389"/>
    </row>
    <row r="204" spans="2:40" s="25" customFormat="1" ht="18" customHeight="1">
      <c r="C204" s="300"/>
      <c r="D204" s="301"/>
      <c r="E204" s="426"/>
      <c r="F204" s="427"/>
      <c r="G204" s="427"/>
      <c r="H204" s="427"/>
      <c r="I204" s="427"/>
      <c r="J204" s="427"/>
      <c r="K204" s="427"/>
      <c r="L204" s="427"/>
      <c r="M204" s="427"/>
      <c r="N204" s="427"/>
      <c r="O204" s="427"/>
      <c r="P204" s="427"/>
      <c r="Q204" s="427"/>
      <c r="R204" s="427"/>
      <c r="S204" s="427"/>
      <c r="T204" s="427"/>
      <c r="U204" s="427"/>
      <c r="V204" s="427"/>
      <c r="W204" s="427"/>
      <c r="X204" s="427"/>
      <c r="Y204" s="427"/>
      <c r="Z204" s="427"/>
      <c r="AA204" s="427"/>
      <c r="AB204" s="427"/>
      <c r="AC204" s="427"/>
      <c r="AD204" s="427"/>
      <c r="AE204" s="427"/>
      <c r="AF204" s="427"/>
      <c r="AG204" s="427"/>
      <c r="AH204" s="428"/>
      <c r="AI204" s="399"/>
      <c r="AJ204" s="400"/>
      <c r="AK204" s="400"/>
      <c r="AL204" s="400"/>
      <c r="AM204" s="400"/>
      <c r="AN204" s="401"/>
    </row>
    <row r="205" spans="2:40" s="25" customFormat="1" ht="18" customHeight="1">
      <c r="C205" s="262">
        <v>2</v>
      </c>
      <c r="D205" s="264"/>
      <c r="E205" s="275" t="s">
        <v>293</v>
      </c>
      <c r="F205" s="276"/>
      <c r="G205" s="276"/>
      <c r="H205" s="276"/>
      <c r="I205" s="276"/>
      <c r="J205" s="276"/>
      <c r="K205" s="276"/>
      <c r="L205" s="276"/>
      <c r="M205" s="276"/>
      <c r="N205" s="276"/>
      <c r="O205" s="276"/>
      <c r="P205" s="276"/>
      <c r="Q205" s="276"/>
      <c r="R205" s="276"/>
      <c r="S205" s="276"/>
      <c r="T205" s="276"/>
      <c r="U205" s="276"/>
      <c r="V205" s="276"/>
      <c r="W205" s="276"/>
      <c r="X205" s="276"/>
      <c r="Y205" s="276"/>
      <c r="Z205" s="276"/>
      <c r="AA205" s="276"/>
      <c r="AB205" s="276"/>
      <c r="AC205" s="276"/>
      <c r="AD205" s="276"/>
      <c r="AE205" s="276"/>
      <c r="AF205" s="276"/>
      <c r="AG205" s="276"/>
      <c r="AH205" s="277"/>
      <c r="AI205" s="392"/>
      <c r="AJ205" s="263"/>
      <c r="AK205" s="263"/>
      <c r="AL205" s="263"/>
      <c r="AM205" s="263"/>
      <c r="AN205" s="393"/>
    </row>
    <row r="206" spans="2:40" s="25" customFormat="1" ht="18" customHeight="1">
      <c r="C206" s="269"/>
      <c r="D206" s="271"/>
      <c r="E206" s="295"/>
      <c r="F206" s="296"/>
      <c r="G206" s="296"/>
      <c r="H206" s="296"/>
      <c r="I206" s="296"/>
      <c r="J206" s="296"/>
      <c r="K206" s="296"/>
      <c r="L206" s="296"/>
      <c r="M206" s="296"/>
      <c r="N206" s="296"/>
      <c r="O206" s="296"/>
      <c r="P206" s="296"/>
      <c r="Q206" s="296"/>
      <c r="R206" s="296"/>
      <c r="S206" s="296"/>
      <c r="T206" s="296"/>
      <c r="U206" s="296"/>
      <c r="V206" s="296"/>
      <c r="W206" s="296"/>
      <c r="X206" s="296"/>
      <c r="Y206" s="296"/>
      <c r="Z206" s="296"/>
      <c r="AA206" s="296"/>
      <c r="AB206" s="296"/>
      <c r="AC206" s="296"/>
      <c r="AD206" s="296"/>
      <c r="AE206" s="296"/>
      <c r="AF206" s="296"/>
      <c r="AG206" s="296"/>
      <c r="AH206" s="297"/>
      <c r="AI206" s="390"/>
      <c r="AJ206" s="270"/>
      <c r="AK206" s="270"/>
      <c r="AL206" s="270"/>
      <c r="AM206" s="270"/>
      <c r="AN206" s="391"/>
    </row>
    <row r="207" spans="2:40" s="25" customFormat="1" ht="18" customHeight="1">
      <c r="C207" s="262">
        <v>3</v>
      </c>
      <c r="D207" s="264"/>
      <c r="E207" s="302" t="s">
        <v>294</v>
      </c>
      <c r="F207" s="303"/>
      <c r="G207" s="303"/>
      <c r="H207" s="303"/>
      <c r="I207" s="303"/>
      <c r="J207" s="303"/>
      <c r="K207" s="303"/>
      <c r="L207" s="303"/>
      <c r="M207" s="303"/>
      <c r="N207" s="303"/>
      <c r="O207" s="303"/>
      <c r="P207" s="303"/>
      <c r="Q207" s="303"/>
      <c r="R207" s="303"/>
      <c r="S207" s="303"/>
      <c r="T207" s="303"/>
      <c r="U207" s="303"/>
      <c r="V207" s="303"/>
      <c r="W207" s="303"/>
      <c r="X207" s="303"/>
      <c r="Y207" s="303"/>
      <c r="Z207" s="303"/>
      <c r="AA207" s="303"/>
      <c r="AB207" s="303"/>
      <c r="AC207" s="303"/>
      <c r="AD207" s="303"/>
      <c r="AE207" s="303"/>
      <c r="AF207" s="303"/>
      <c r="AG207" s="303"/>
      <c r="AH207" s="304"/>
      <c r="AI207" s="392"/>
      <c r="AJ207" s="263"/>
      <c r="AK207" s="263"/>
      <c r="AL207" s="263"/>
      <c r="AM207" s="263"/>
      <c r="AN207" s="393"/>
    </row>
    <row r="208" spans="2:40" s="25" customFormat="1" ht="18" customHeight="1">
      <c r="C208" s="269"/>
      <c r="D208" s="271"/>
      <c r="E208" s="305"/>
      <c r="F208" s="306"/>
      <c r="G208" s="306"/>
      <c r="H208" s="306"/>
      <c r="I208" s="306"/>
      <c r="J208" s="306"/>
      <c r="K208" s="306"/>
      <c r="L208" s="306"/>
      <c r="M208" s="306"/>
      <c r="N208" s="306"/>
      <c r="O208" s="306"/>
      <c r="P208" s="306"/>
      <c r="Q208" s="306"/>
      <c r="R208" s="306"/>
      <c r="S208" s="306"/>
      <c r="T208" s="306"/>
      <c r="U208" s="306"/>
      <c r="V208" s="306"/>
      <c r="W208" s="306"/>
      <c r="X208" s="306"/>
      <c r="Y208" s="306"/>
      <c r="Z208" s="306"/>
      <c r="AA208" s="306"/>
      <c r="AB208" s="306"/>
      <c r="AC208" s="306"/>
      <c r="AD208" s="306"/>
      <c r="AE208" s="306"/>
      <c r="AF208" s="306"/>
      <c r="AG208" s="306"/>
      <c r="AH208" s="307"/>
      <c r="AI208" s="390"/>
      <c r="AJ208" s="270"/>
      <c r="AK208" s="270"/>
      <c r="AL208" s="270"/>
      <c r="AM208" s="270"/>
      <c r="AN208" s="391"/>
    </row>
    <row r="209" spans="3:40" s="25" customFormat="1" ht="18" customHeight="1">
      <c r="C209" s="262">
        <v>4</v>
      </c>
      <c r="D209" s="264"/>
      <c r="E209" s="275" t="s">
        <v>295</v>
      </c>
      <c r="F209" s="276"/>
      <c r="G209" s="276"/>
      <c r="H209" s="276"/>
      <c r="I209" s="276"/>
      <c r="J209" s="276"/>
      <c r="K209" s="276"/>
      <c r="L209" s="276"/>
      <c r="M209" s="276"/>
      <c r="N209" s="276"/>
      <c r="O209" s="276"/>
      <c r="P209" s="276"/>
      <c r="Q209" s="276"/>
      <c r="R209" s="276"/>
      <c r="S209" s="276"/>
      <c r="T209" s="276"/>
      <c r="U209" s="276"/>
      <c r="V209" s="276"/>
      <c r="W209" s="276"/>
      <c r="X209" s="276"/>
      <c r="Y209" s="276"/>
      <c r="Z209" s="276"/>
      <c r="AA209" s="276"/>
      <c r="AB209" s="276"/>
      <c r="AC209" s="276"/>
      <c r="AD209" s="276"/>
      <c r="AE209" s="276"/>
      <c r="AF209" s="276"/>
      <c r="AG209" s="276"/>
      <c r="AH209" s="277"/>
      <c r="AI209" s="392"/>
      <c r="AJ209" s="263"/>
      <c r="AK209" s="263"/>
      <c r="AL209" s="263"/>
      <c r="AM209" s="263"/>
      <c r="AN209" s="393"/>
    </row>
    <row r="210" spans="3:40" s="25" customFormat="1" ht="18" customHeight="1">
      <c r="C210" s="269"/>
      <c r="D210" s="271"/>
      <c r="E210" s="295"/>
      <c r="F210" s="296"/>
      <c r="G210" s="296"/>
      <c r="H210" s="296"/>
      <c r="I210" s="296"/>
      <c r="J210" s="296"/>
      <c r="K210" s="296"/>
      <c r="L210" s="296"/>
      <c r="M210" s="296"/>
      <c r="N210" s="296"/>
      <c r="O210" s="296"/>
      <c r="P210" s="296"/>
      <c r="Q210" s="296"/>
      <c r="R210" s="296"/>
      <c r="S210" s="296"/>
      <c r="T210" s="296"/>
      <c r="U210" s="296"/>
      <c r="V210" s="296"/>
      <c r="W210" s="296"/>
      <c r="X210" s="296"/>
      <c r="Y210" s="296"/>
      <c r="Z210" s="296"/>
      <c r="AA210" s="296"/>
      <c r="AB210" s="296"/>
      <c r="AC210" s="296"/>
      <c r="AD210" s="296"/>
      <c r="AE210" s="296"/>
      <c r="AF210" s="296"/>
      <c r="AG210" s="296"/>
      <c r="AH210" s="297"/>
      <c r="AI210" s="390"/>
      <c r="AJ210" s="270"/>
      <c r="AK210" s="270"/>
      <c r="AL210" s="270"/>
      <c r="AM210" s="270"/>
      <c r="AN210" s="391"/>
    </row>
    <row r="211" spans="3:40" s="25" customFormat="1" ht="18" customHeight="1">
      <c r="C211" s="262">
        <v>5</v>
      </c>
      <c r="D211" s="264"/>
      <c r="E211" s="302" t="s">
        <v>297</v>
      </c>
      <c r="F211" s="303"/>
      <c r="G211" s="303"/>
      <c r="H211" s="303"/>
      <c r="I211" s="303"/>
      <c r="J211" s="303"/>
      <c r="K211" s="303"/>
      <c r="L211" s="303"/>
      <c r="M211" s="303"/>
      <c r="N211" s="303"/>
      <c r="O211" s="303"/>
      <c r="P211" s="303"/>
      <c r="Q211" s="303"/>
      <c r="R211" s="303"/>
      <c r="S211" s="303"/>
      <c r="T211" s="303"/>
      <c r="U211" s="303"/>
      <c r="V211" s="303"/>
      <c r="W211" s="303"/>
      <c r="X211" s="303"/>
      <c r="Y211" s="303"/>
      <c r="Z211" s="303"/>
      <c r="AA211" s="303"/>
      <c r="AB211" s="303"/>
      <c r="AC211" s="303"/>
      <c r="AD211" s="303"/>
      <c r="AE211" s="303"/>
      <c r="AF211" s="303"/>
      <c r="AG211" s="303"/>
      <c r="AH211" s="304"/>
      <c r="AI211" s="392"/>
      <c r="AJ211" s="263"/>
      <c r="AK211" s="263"/>
      <c r="AL211" s="263"/>
      <c r="AM211" s="263"/>
      <c r="AN211" s="393"/>
    </row>
    <row r="212" spans="3:40" s="25" customFormat="1" ht="18" customHeight="1">
      <c r="C212" s="300"/>
      <c r="D212" s="301"/>
      <c r="E212" s="408"/>
      <c r="F212" s="409"/>
      <c r="G212" s="409"/>
      <c r="H212" s="409"/>
      <c r="I212" s="409"/>
      <c r="J212" s="409"/>
      <c r="K212" s="409"/>
      <c r="L212" s="409"/>
      <c r="M212" s="409"/>
      <c r="N212" s="409"/>
      <c r="O212" s="409"/>
      <c r="P212" s="409"/>
      <c r="Q212" s="409"/>
      <c r="R212" s="409"/>
      <c r="S212" s="409"/>
      <c r="T212" s="409"/>
      <c r="U212" s="409"/>
      <c r="V212" s="409"/>
      <c r="W212" s="409"/>
      <c r="X212" s="409"/>
      <c r="Y212" s="409"/>
      <c r="Z212" s="409"/>
      <c r="AA212" s="409"/>
      <c r="AB212" s="409"/>
      <c r="AC212" s="409"/>
      <c r="AD212" s="409"/>
      <c r="AE212" s="409"/>
      <c r="AF212" s="409"/>
      <c r="AG212" s="409"/>
      <c r="AH212" s="410"/>
      <c r="AI212" s="399"/>
      <c r="AJ212" s="400"/>
      <c r="AK212" s="400"/>
      <c r="AL212" s="400"/>
      <c r="AM212" s="400"/>
      <c r="AN212" s="401"/>
    </row>
    <row r="213" spans="3:40" s="25" customFormat="1" ht="18" customHeight="1">
      <c r="C213" s="300"/>
      <c r="D213" s="301"/>
      <c r="E213" s="408"/>
      <c r="F213" s="409"/>
      <c r="G213" s="409"/>
      <c r="H213" s="409"/>
      <c r="I213" s="409"/>
      <c r="J213" s="409"/>
      <c r="K213" s="409"/>
      <c r="L213" s="409"/>
      <c r="M213" s="409"/>
      <c r="N213" s="409"/>
      <c r="O213" s="409"/>
      <c r="P213" s="409"/>
      <c r="Q213" s="409"/>
      <c r="R213" s="409"/>
      <c r="S213" s="409"/>
      <c r="T213" s="409"/>
      <c r="U213" s="409"/>
      <c r="V213" s="409"/>
      <c r="W213" s="409"/>
      <c r="X213" s="409"/>
      <c r="Y213" s="409"/>
      <c r="Z213" s="409"/>
      <c r="AA213" s="409"/>
      <c r="AB213" s="409"/>
      <c r="AC213" s="409"/>
      <c r="AD213" s="409"/>
      <c r="AE213" s="409"/>
      <c r="AF213" s="409"/>
      <c r="AG213" s="409"/>
      <c r="AH213" s="410"/>
      <c r="AI213" s="399"/>
      <c r="AJ213" s="400"/>
      <c r="AK213" s="400"/>
      <c r="AL213" s="400"/>
      <c r="AM213" s="400"/>
      <c r="AN213" s="401"/>
    </row>
    <row r="214" spans="3:40" s="25" customFormat="1" ht="18" customHeight="1">
      <c r="C214" s="269"/>
      <c r="D214" s="271"/>
      <c r="E214" s="305"/>
      <c r="F214" s="306"/>
      <c r="G214" s="306"/>
      <c r="H214" s="306"/>
      <c r="I214" s="306"/>
      <c r="J214" s="306"/>
      <c r="K214" s="306"/>
      <c r="L214" s="306"/>
      <c r="M214" s="306"/>
      <c r="N214" s="306"/>
      <c r="O214" s="306"/>
      <c r="P214" s="306"/>
      <c r="Q214" s="306"/>
      <c r="R214" s="306"/>
      <c r="S214" s="306"/>
      <c r="T214" s="306"/>
      <c r="U214" s="306"/>
      <c r="V214" s="306"/>
      <c r="W214" s="306"/>
      <c r="X214" s="306"/>
      <c r="Y214" s="306"/>
      <c r="Z214" s="306"/>
      <c r="AA214" s="306"/>
      <c r="AB214" s="306"/>
      <c r="AC214" s="306"/>
      <c r="AD214" s="306"/>
      <c r="AE214" s="306"/>
      <c r="AF214" s="306"/>
      <c r="AG214" s="306"/>
      <c r="AH214" s="307"/>
      <c r="AI214" s="390"/>
      <c r="AJ214" s="270"/>
      <c r="AK214" s="270"/>
      <c r="AL214" s="270"/>
      <c r="AM214" s="270"/>
      <c r="AN214" s="391"/>
    </row>
    <row r="215" spans="3:40" s="25" customFormat="1" ht="18" customHeight="1">
      <c r="C215" s="262">
        <v>6</v>
      </c>
      <c r="D215" s="264"/>
      <c r="E215" s="302" t="s">
        <v>296</v>
      </c>
      <c r="F215" s="303"/>
      <c r="G215" s="303"/>
      <c r="H215" s="303"/>
      <c r="I215" s="303"/>
      <c r="J215" s="303"/>
      <c r="K215" s="303"/>
      <c r="L215" s="303"/>
      <c r="M215" s="303"/>
      <c r="N215" s="303"/>
      <c r="O215" s="303"/>
      <c r="P215" s="303"/>
      <c r="Q215" s="303"/>
      <c r="R215" s="303"/>
      <c r="S215" s="303"/>
      <c r="T215" s="303"/>
      <c r="U215" s="303"/>
      <c r="V215" s="303"/>
      <c r="W215" s="303"/>
      <c r="X215" s="303"/>
      <c r="Y215" s="303"/>
      <c r="Z215" s="303"/>
      <c r="AA215" s="303"/>
      <c r="AB215" s="303"/>
      <c r="AC215" s="303"/>
      <c r="AD215" s="303"/>
      <c r="AE215" s="303"/>
      <c r="AF215" s="303"/>
      <c r="AG215" s="303"/>
      <c r="AH215" s="304"/>
      <c r="AI215" s="392"/>
      <c r="AJ215" s="263"/>
      <c r="AK215" s="263"/>
      <c r="AL215" s="263"/>
      <c r="AM215" s="263"/>
      <c r="AN215" s="393"/>
    </row>
    <row r="216" spans="3:40" s="25" customFormat="1" ht="18" customHeight="1">
      <c r="C216" s="300"/>
      <c r="D216" s="301"/>
      <c r="E216" s="408"/>
      <c r="F216" s="409"/>
      <c r="G216" s="409"/>
      <c r="H216" s="409"/>
      <c r="I216" s="409"/>
      <c r="J216" s="409"/>
      <c r="K216" s="409"/>
      <c r="L216" s="409"/>
      <c r="M216" s="409"/>
      <c r="N216" s="409"/>
      <c r="O216" s="409"/>
      <c r="P216" s="409"/>
      <c r="Q216" s="409"/>
      <c r="R216" s="409"/>
      <c r="S216" s="409"/>
      <c r="T216" s="409"/>
      <c r="U216" s="409"/>
      <c r="V216" s="409"/>
      <c r="W216" s="409"/>
      <c r="X216" s="409"/>
      <c r="Y216" s="409"/>
      <c r="Z216" s="409"/>
      <c r="AA216" s="409"/>
      <c r="AB216" s="409"/>
      <c r="AC216" s="409"/>
      <c r="AD216" s="409"/>
      <c r="AE216" s="409"/>
      <c r="AF216" s="409"/>
      <c r="AG216" s="409"/>
      <c r="AH216" s="410"/>
      <c r="AI216" s="399"/>
      <c r="AJ216" s="400"/>
      <c r="AK216" s="400"/>
      <c r="AL216" s="400"/>
      <c r="AM216" s="400"/>
      <c r="AN216" s="401"/>
    </row>
    <row r="217" spans="3:40" s="25" customFormat="1" ht="18" customHeight="1">
      <c r="C217" s="269"/>
      <c r="D217" s="271"/>
      <c r="E217" s="305"/>
      <c r="F217" s="306"/>
      <c r="G217" s="306"/>
      <c r="H217" s="306"/>
      <c r="I217" s="306"/>
      <c r="J217" s="306"/>
      <c r="K217" s="306"/>
      <c r="L217" s="306"/>
      <c r="M217" s="306"/>
      <c r="N217" s="306"/>
      <c r="O217" s="306"/>
      <c r="P217" s="306"/>
      <c r="Q217" s="306"/>
      <c r="R217" s="306"/>
      <c r="S217" s="306"/>
      <c r="T217" s="306"/>
      <c r="U217" s="306"/>
      <c r="V217" s="306"/>
      <c r="W217" s="306"/>
      <c r="X217" s="306"/>
      <c r="Y217" s="306"/>
      <c r="Z217" s="306"/>
      <c r="AA217" s="306"/>
      <c r="AB217" s="306"/>
      <c r="AC217" s="306"/>
      <c r="AD217" s="306"/>
      <c r="AE217" s="306"/>
      <c r="AF217" s="306"/>
      <c r="AG217" s="306"/>
      <c r="AH217" s="307"/>
      <c r="AI217" s="390"/>
      <c r="AJ217" s="270"/>
      <c r="AK217" s="270"/>
      <c r="AL217" s="270"/>
      <c r="AM217" s="270"/>
      <c r="AN217" s="391"/>
    </row>
    <row r="218" spans="3:40" s="25" customFormat="1" ht="18" customHeight="1">
      <c r="C218" s="300">
        <v>7</v>
      </c>
      <c r="D218" s="301"/>
      <c r="E218" s="408" t="s">
        <v>298</v>
      </c>
      <c r="F218" s="409"/>
      <c r="G218" s="409"/>
      <c r="H218" s="409"/>
      <c r="I218" s="409"/>
      <c r="J218" s="409"/>
      <c r="K218" s="409"/>
      <c r="L218" s="409"/>
      <c r="M218" s="409"/>
      <c r="N218" s="409"/>
      <c r="O218" s="409"/>
      <c r="P218" s="409"/>
      <c r="Q218" s="409"/>
      <c r="R218" s="409"/>
      <c r="S218" s="409"/>
      <c r="T218" s="409"/>
      <c r="U218" s="409"/>
      <c r="V218" s="409"/>
      <c r="W218" s="409"/>
      <c r="X218" s="409"/>
      <c r="Y218" s="409"/>
      <c r="Z218" s="409"/>
      <c r="AA218" s="409"/>
      <c r="AB218" s="409"/>
      <c r="AC218" s="409"/>
      <c r="AD218" s="409"/>
      <c r="AE218" s="409"/>
      <c r="AF218" s="409"/>
      <c r="AG218" s="409"/>
      <c r="AH218" s="410"/>
      <c r="AI218" s="399"/>
      <c r="AJ218" s="400"/>
      <c r="AK218" s="400"/>
      <c r="AL218" s="400"/>
      <c r="AM218" s="400"/>
      <c r="AN218" s="401"/>
    </row>
    <row r="219" spans="3:40" s="25" customFormat="1" ht="18" customHeight="1">
      <c r="C219" s="300"/>
      <c r="D219" s="301"/>
      <c r="E219" s="408"/>
      <c r="F219" s="409"/>
      <c r="G219" s="409"/>
      <c r="H219" s="409"/>
      <c r="I219" s="409"/>
      <c r="J219" s="409"/>
      <c r="K219" s="409"/>
      <c r="L219" s="409"/>
      <c r="M219" s="409"/>
      <c r="N219" s="409"/>
      <c r="O219" s="409"/>
      <c r="P219" s="409"/>
      <c r="Q219" s="409"/>
      <c r="R219" s="409"/>
      <c r="S219" s="409"/>
      <c r="T219" s="409"/>
      <c r="U219" s="409"/>
      <c r="V219" s="409"/>
      <c r="W219" s="409"/>
      <c r="X219" s="409"/>
      <c r="Y219" s="409"/>
      <c r="Z219" s="409"/>
      <c r="AA219" s="409"/>
      <c r="AB219" s="409"/>
      <c r="AC219" s="409"/>
      <c r="AD219" s="409"/>
      <c r="AE219" s="409"/>
      <c r="AF219" s="409"/>
      <c r="AG219" s="409"/>
      <c r="AH219" s="410"/>
      <c r="AI219" s="399"/>
      <c r="AJ219" s="400"/>
      <c r="AK219" s="400"/>
      <c r="AL219" s="400"/>
      <c r="AM219" s="400"/>
      <c r="AN219" s="401"/>
    </row>
    <row r="220" spans="3:40" s="25" customFormat="1" ht="18" customHeight="1">
      <c r="C220" s="300"/>
      <c r="D220" s="301"/>
      <c r="E220" s="408"/>
      <c r="F220" s="409"/>
      <c r="G220" s="409"/>
      <c r="H220" s="409"/>
      <c r="I220" s="409"/>
      <c r="J220" s="409"/>
      <c r="K220" s="409"/>
      <c r="L220" s="409"/>
      <c r="M220" s="409"/>
      <c r="N220" s="409"/>
      <c r="O220" s="409"/>
      <c r="P220" s="409"/>
      <c r="Q220" s="409"/>
      <c r="R220" s="409"/>
      <c r="S220" s="409"/>
      <c r="T220" s="409"/>
      <c r="U220" s="409"/>
      <c r="V220" s="409"/>
      <c r="W220" s="409"/>
      <c r="X220" s="409"/>
      <c r="Y220" s="409"/>
      <c r="Z220" s="409"/>
      <c r="AA220" s="409"/>
      <c r="AB220" s="409"/>
      <c r="AC220" s="409"/>
      <c r="AD220" s="409"/>
      <c r="AE220" s="409"/>
      <c r="AF220" s="409"/>
      <c r="AG220" s="409"/>
      <c r="AH220" s="410"/>
      <c r="AI220" s="399"/>
      <c r="AJ220" s="400"/>
      <c r="AK220" s="400"/>
      <c r="AL220" s="400"/>
      <c r="AM220" s="400"/>
      <c r="AN220" s="401"/>
    </row>
    <row r="221" spans="3:40" s="25" customFormat="1" ht="18" customHeight="1">
      <c r="C221" s="269"/>
      <c r="D221" s="271"/>
      <c r="E221" s="305"/>
      <c r="F221" s="306"/>
      <c r="G221" s="306"/>
      <c r="H221" s="306"/>
      <c r="I221" s="306"/>
      <c r="J221" s="306"/>
      <c r="K221" s="306"/>
      <c r="L221" s="306"/>
      <c r="M221" s="306"/>
      <c r="N221" s="306"/>
      <c r="O221" s="306"/>
      <c r="P221" s="306"/>
      <c r="Q221" s="306"/>
      <c r="R221" s="306"/>
      <c r="S221" s="306"/>
      <c r="T221" s="306"/>
      <c r="U221" s="306"/>
      <c r="V221" s="306"/>
      <c r="W221" s="306"/>
      <c r="X221" s="306"/>
      <c r="Y221" s="306"/>
      <c r="Z221" s="306"/>
      <c r="AA221" s="306"/>
      <c r="AB221" s="306"/>
      <c r="AC221" s="306"/>
      <c r="AD221" s="306"/>
      <c r="AE221" s="306"/>
      <c r="AF221" s="306"/>
      <c r="AG221" s="306"/>
      <c r="AH221" s="307"/>
      <c r="AI221" s="390"/>
      <c r="AJ221" s="270"/>
      <c r="AK221" s="270"/>
      <c r="AL221" s="270"/>
      <c r="AM221" s="270"/>
      <c r="AN221" s="391"/>
    </row>
    <row r="222" spans="3:40" s="25" customFormat="1" ht="18" customHeight="1">
      <c r="C222" s="262">
        <v>8</v>
      </c>
      <c r="D222" s="264"/>
      <c r="E222" s="275" t="s">
        <v>299</v>
      </c>
      <c r="F222" s="276"/>
      <c r="G222" s="276"/>
      <c r="H222" s="276"/>
      <c r="I222" s="276"/>
      <c r="J222" s="276"/>
      <c r="K222" s="276"/>
      <c r="L222" s="276"/>
      <c r="M222" s="276"/>
      <c r="N222" s="276"/>
      <c r="O222" s="276"/>
      <c r="P222" s="276"/>
      <c r="Q222" s="276"/>
      <c r="R222" s="276"/>
      <c r="S222" s="276"/>
      <c r="T222" s="276"/>
      <c r="U222" s="276"/>
      <c r="V222" s="276"/>
      <c r="W222" s="276"/>
      <c r="X222" s="276"/>
      <c r="Y222" s="276"/>
      <c r="Z222" s="276"/>
      <c r="AA222" s="276"/>
      <c r="AB222" s="276"/>
      <c r="AC222" s="276"/>
      <c r="AD222" s="276"/>
      <c r="AE222" s="276"/>
      <c r="AF222" s="276"/>
      <c r="AG222" s="276"/>
      <c r="AH222" s="277"/>
      <c r="AI222" s="392"/>
      <c r="AJ222" s="263"/>
      <c r="AK222" s="263"/>
      <c r="AL222" s="263"/>
      <c r="AM222" s="263"/>
      <c r="AN222" s="393"/>
    </row>
    <row r="223" spans="3:40" s="25" customFormat="1" ht="18" customHeight="1" thickBot="1">
      <c r="C223" s="394"/>
      <c r="D223" s="395"/>
      <c r="E223" s="278"/>
      <c r="F223" s="279"/>
      <c r="G223" s="279"/>
      <c r="H223" s="279"/>
      <c r="I223" s="279"/>
      <c r="J223" s="279"/>
      <c r="K223" s="279"/>
      <c r="L223" s="279"/>
      <c r="M223" s="279"/>
      <c r="N223" s="279"/>
      <c r="O223" s="279"/>
      <c r="P223" s="279"/>
      <c r="Q223" s="279"/>
      <c r="R223" s="279"/>
      <c r="S223" s="279"/>
      <c r="T223" s="279"/>
      <c r="U223" s="279"/>
      <c r="V223" s="279"/>
      <c r="W223" s="279"/>
      <c r="X223" s="279"/>
      <c r="Y223" s="279"/>
      <c r="Z223" s="279"/>
      <c r="AA223" s="279"/>
      <c r="AB223" s="279"/>
      <c r="AC223" s="279"/>
      <c r="AD223" s="279"/>
      <c r="AE223" s="279"/>
      <c r="AF223" s="279"/>
      <c r="AG223" s="279"/>
      <c r="AH223" s="280"/>
      <c r="AI223" s="396"/>
      <c r="AJ223" s="397"/>
      <c r="AK223" s="397"/>
      <c r="AL223" s="397"/>
      <c r="AM223" s="397"/>
      <c r="AN223" s="398"/>
    </row>
    <row r="224" spans="3:40" s="25" customFormat="1" ht="13.2" customHeight="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c r="AK224" s="31"/>
      <c r="AL224" s="31"/>
      <c r="AM224" s="31"/>
      <c r="AN224" s="31"/>
    </row>
    <row r="225" spans="2:40" s="25" customFormat="1" ht="18" customHeight="1" thickBot="1">
      <c r="B225" s="21" t="s">
        <v>233</v>
      </c>
      <c r="C225" s="109"/>
      <c r="D225" s="109"/>
      <c r="E225" s="110"/>
      <c r="F225" s="110"/>
      <c r="G225" s="110"/>
      <c r="H225" s="110"/>
      <c r="I225" s="110"/>
      <c r="J225" s="110"/>
      <c r="K225" s="110"/>
      <c r="L225" s="110"/>
      <c r="M225" s="110"/>
      <c r="N225" s="110"/>
      <c r="O225" s="110"/>
      <c r="P225" s="110"/>
      <c r="Q225" s="110"/>
      <c r="R225" s="110"/>
      <c r="S225" s="110"/>
      <c r="T225" s="110"/>
      <c r="U225" s="110"/>
      <c r="V225" s="110"/>
      <c r="W225" s="110"/>
      <c r="X225" s="110"/>
      <c r="Y225" s="110"/>
      <c r="Z225" s="110"/>
      <c r="AA225" s="110"/>
      <c r="AB225" s="110"/>
      <c r="AC225" s="110"/>
      <c r="AD225" s="110"/>
      <c r="AE225" s="110"/>
      <c r="AF225" s="110"/>
      <c r="AG225" s="110"/>
      <c r="AH225" s="110"/>
      <c r="AI225" s="109"/>
      <c r="AJ225" s="109"/>
      <c r="AK225" s="109"/>
      <c r="AL225" s="109"/>
      <c r="AM225" s="109"/>
      <c r="AN225" s="109"/>
    </row>
    <row r="226" spans="2:40" s="28" customFormat="1" ht="18" customHeight="1">
      <c r="C226" s="326">
        <v>1</v>
      </c>
      <c r="D226" s="327"/>
      <c r="E226" s="505" t="s">
        <v>313</v>
      </c>
      <c r="F226" s="506"/>
      <c r="G226" s="506"/>
      <c r="H226" s="506"/>
      <c r="I226" s="506"/>
      <c r="J226" s="506"/>
      <c r="K226" s="506"/>
      <c r="L226" s="506"/>
      <c r="M226" s="506"/>
      <c r="N226" s="506"/>
      <c r="O226" s="506"/>
      <c r="P226" s="506"/>
      <c r="Q226" s="506"/>
      <c r="R226" s="506"/>
      <c r="S226" s="506"/>
      <c r="T226" s="506"/>
      <c r="U226" s="506"/>
      <c r="V226" s="506"/>
      <c r="W226" s="506"/>
      <c r="X226" s="506"/>
      <c r="Y226" s="506"/>
      <c r="Z226" s="506"/>
      <c r="AA226" s="506"/>
      <c r="AB226" s="506"/>
      <c r="AC226" s="506"/>
      <c r="AD226" s="506"/>
      <c r="AE226" s="506"/>
      <c r="AF226" s="506"/>
      <c r="AG226" s="506"/>
      <c r="AH226" s="507"/>
      <c r="AI226" s="508"/>
      <c r="AJ226" s="509"/>
      <c r="AK226" s="509"/>
      <c r="AL226" s="509"/>
      <c r="AM226" s="509"/>
      <c r="AN226" s="510"/>
    </row>
    <row r="227" spans="2:40" s="28" customFormat="1" ht="18" customHeight="1">
      <c r="C227" s="269"/>
      <c r="D227" s="271"/>
      <c r="E227" s="499"/>
      <c r="F227" s="500"/>
      <c r="G227" s="500"/>
      <c r="H227" s="500"/>
      <c r="I227" s="500"/>
      <c r="J227" s="500"/>
      <c r="K227" s="500"/>
      <c r="L227" s="500"/>
      <c r="M227" s="500"/>
      <c r="N227" s="500"/>
      <c r="O227" s="500"/>
      <c r="P227" s="500"/>
      <c r="Q227" s="500"/>
      <c r="R227" s="500"/>
      <c r="S227" s="500"/>
      <c r="T227" s="500"/>
      <c r="U227" s="500"/>
      <c r="V227" s="500"/>
      <c r="W227" s="500"/>
      <c r="X227" s="500"/>
      <c r="Y227" s="500"/>
      <c r="Z227" s="500"/>
      <c r="AA227" s="500"/>
      <c r="AB227" s="500"/>
      <c r="AC227" s="500"/>
      <c r="AD227" s="500"/>
      <c r="AE227" s="500"/>
      <c r="AF227" s="500"/>
      <c r="AG227" s="500"/>
      <c r="AH227" s="501"/>
      <c r="AI227" s="502"/>
      <c r="AJ227" s="503"/>
      <c r="AK227" s="503"/>
      <c r="AL227" s="503"/>
      <c r="AM227" s="503"/>
      <c r="AN227" s="504"/>
    </row>
    <row r="228" spans="2:40" s="28" customFormat="1" ht="18" customHeight="1">
      <c r="C228" s="262">
        <v>2</v>
      </c>
      <c r="D228" s="264"/>
      <c r="E228" s="487" t="s">
        <v>314</v>
      </c>
      <c r="F228" s="488"/>
      <c r="G228" s="488"/>
      <c r="H228" s="488"/>
      <c r="I228" s="488"/>
      <c r="J228" s="488"/>
      <c r="K228" s="488"/>
      <c r="L228" s="488"/>
      <c r="M228" s="488"/>
      <c r="N228" s="488"/>
      <c r="O228" s="488"/>
      <c r="P228" s="488"/>
      <c r="Q228" s="488"/>
      <c r="R228" s="488"/>
      <c r="S228" s="488"/>
      <c r="T228" s="488"/>
      <c r="U228" s="488"/>
      <c r="V228" s="488"/>
      <c r="W228" s="488"/>
      <c r="X228" s="488"/>
      <c r="Y228" s="488"/>
      <c r="Z228" s="488"/>
      <c r="AA228" s="488"/>
      <c r="AB228" s="488"/>
      <c r="AC228" s="488"/>
      <c r="AD228" s="488"/>
      <c r="AE228" s="488"/>
      <c r="AF228" s="488"/>
      <c r="AG228" s="488"/>
      <c r="AH228" s="489"/>
      <c r="AI228" s="493"/>
      <c r="AJ228" s="494"/>
      <c r="AK228" s="494"/>
      <c r="AL228" s="494"/>
      <c r="AM228" s="494"/>
      <c r="AN228" s="495"/>
    </row>
    <row r="229" spans="2:40" s="28" customFormat="1" ht="18" customHeight="1">
      <c r="C229" s="300"/>
      <c r="D229" s="301"/>
      <c r="E229" s="511"/>
      <c r="F229" s="512"/>
      <c r="G229" s="512"/>
      <c r="H229" s="512"/>
      <c r="I229" s="512"/>
      <c r="J229" s="512"/>
      <c r="K229" s="512"/>
      <c r="L229" s="512"/>
      <c r="M229" s="512"/>
      <c r="N229" s="512"/>
      <c r="O229" s="512"/>
      <c r="P229" s="512"/>
      <c r="Q229" s="512"/>
      <c r="R229" s="512"/>
      <c r="S229" s="512"/>
      <c r="T229" s="512"/>
      <c r="U229" s="512"/>
      <c r="V229" s="512"/>
      <c r="W229" s="512"/>
      <c r="X229" s="512"/>
      <c r="Y229" s="512"/>
      <c r="Z229" s="512"/>
      <c r="AA229" s="512"/>
      <c r="AB229" s="512"/>
      <c r="AC229" s="512"/>
      <c r="AD229" s="512"/>
      <c r="AE229" s="512"/>
      <c r="AF229" s="512"/>
      <c r="AG229" s="512"/>
      <c r="AH229" s="513"/>
      <c r="AI229" s="514"/>
      <c r="AJ229" s="515"/>
      <c r="AK229" s="515"/>
      <c r="AL229" s="515"/>
      <c r="AM229" s="515"/>
      <c r="AN229" s="516"/>
    </row>
    <row r="230" spans="2:40" s="28" customFormat="1" ht="18" customHeight="1">
      <c r="C230" s="262">
        <v>3</v>
      </c>
      <c r="D230" s="264"/>
      <c r="E230" s="487" t="s">
        <v>315</v>
      </c>
      <c r="F230" s="488"/>
      <c r="G230" s="488"/>
      <c r="H230" s="488"/>
      <c r="I230" s="488"/>
      <c r="J230" s="488"/>
      <c r="K230" s="488"/>
      <c r="L230" s="488"/>
      <c r="M230" s="488"/>
      <c r="N230" s="488"/>
      <c r="O230" s="488"/>
      <c r="P230" s="488"/>
      <c r="Q230" s="488"/>
      <c r="R230" s="488"/>
      <c r="S230" s="488"/>
      <c r="T230" s="488"/>
      <c r="U230" s="488"/>
      <c r="V230" s="488"/>
      <c r="W230" s="488"/>
      <c r="X230" s="488"/>
      <c r="Y230" s="488"/>
      <c r="Z230" s="488"/>
      <c r="AA230" s="488"/>
      <c r="AB230" s="488"/>
      <c r="AC230" s="488"/>
      <c r="AD230" s="488"/>
      <c r="AE230" s="488"/>
      <c r="AF230" s="488"/>
      <c r="AG230" s="488"/>
      <c r="AH230" s="489"/>
      <c r="AI230" s="493"/>
      <c r="AJ230" s="494"/>
      <c r="AK230" s="494"/>
      <c r="AL230" s="494"/>
      <c r="AM230" s="494"/>
      <c r="AN230" s="495"/>
    </row>
    <row r="231" spans="2:40" s="28" customFormat="1" ht="18" customHeight="1">
      <c r="C231" s="269"/>
      <c r="D231" s="271"/>
      <c r="E231" s="499"/>
      <c r="F231" s="500"/>
      <c r="G231" s="500"/>
      <c r="H231" s="500"/>
      <c r="I231" s="500"/>
      <c r="J231" s="500"/>
      <c r="K231" s="500"/>
      <c r="L231" s="500"/>
      <c r="M231" s="500"/>
      <c r="N231" s="500"/>
      <c r="O231" s="500"/>
      <c r="P231" s="500"/>
      <c r="Q231" s="500"/>
      <c r="R231" s="500"/>
      <c r="S231" s="500"/>
      <c r="T231" s="500"/>
      <c r="U231" s="500"/>
      <c r="V231" s="500"/>
      <c r="W231" s="500"/>
      <c r="X231" s="500"/>
      <c r="Y231" s="500"/>
      <c r="Z231" s="500"/>
      <c r="AA231" s="500"/>
      <c r="AB231" s="500"/>
      <c r="AC231" s="500"/>
      <c r="AD231" s="500"/>
      <c r="AE231" s="500"/>
      <c r="AF231" s="500"/>
      <c r="AG231" s="500"/>
      <c r="AH231" s="501"/>
      <c r="AI231" s="502"/>
      <c r="AJ231" s="503"/>
      <c r="AK231" s="503"/>
      <c r="AL231" s="503"/>
      <c r="AM231" s="503"/>
      <c r="AN231" s="504"/>
    </row>
    <row r="232" spans="2:40" s="28" customFormat="1" ht="18" customHeight="1">
      <c r="C232" s="262">
        <v>4</v>
      </c>
      <c r="D232" s="264"/>
      <c r="E232" s="487" t="s">
        <v>316</v>
      </c>
      <c r="F232" s="488"/>
      <c r="G232" s="488"/>
      <c r="H232" s="488"/>
      <c r="I232" s="488"/>
      <c r="J232" s="488"/>
      <c r="K232" s="488"/>
      <c r="L232" s="488"/>
      <c r="M232" s="488"/>
      <c r="N232" s="488"/>
      <c r="O232" s="488"/>
      <c r="P232" s="488"/>
      <c r="Q232" s="488"/>
      <c r="R232" s="488"/>
      <c r="S232" s="488"/>
      <c r="T232" s="488"/>
      <c r="U232" s="488"/>
      <c r="V232" s="488"/>
      <c r="W232" s="488"/>
      <c r="X232" s="488"/>
      <c r="Y232" s="488"/>
      <c r="Z232" s="488"/>
      <c r="AA232" s="488"/>
      <c r="AB232" s="488"/>
      <c r="AC232" s="488"/>
      <c r="AD232" s="488"/>
      <c r="AE232" s="488"/>
      <c r="AF232" s="488"/>
      <c r="AG232" s="488"/>
      <c r="AH232" s="489"/>
      <c r="AI232" s="493"/>
      <c r="AJ232" s="494"/>
      <c r="AK232" s="494"/>
      <c r="AL232" s="494"/>
      <c r="AM232" s="494"/>
      <c r="AN232" s="495"/>
    </row>
    <row r="233" spans="2:40" s="28" customFormat="1" ht="18" customHeight="1" thickBot="1">
      <c r="C233" s="394"/>
      <c r="D233" s="395"/>
      <c r="E233" s="490"/>
      <c r="F233" s="491"/>
      <c r="G233" s="491"/>
      <c r="H233" s="491"/>
      <c r="I233" s="491"/>
      <c r="J233" s="491"/>
      <c r="K233" s="491"/>
      <c r="L233" s="491"/>
      <c r="M233" s="491"/>
      <c r="N233" s="491"/>
      <c r="O233" s="491"/>
      <c r="P233" s="491"/>
      <c r="Q233" s="491"/>
      <c r="R233" s="491"/>
      <c r="S233" s="491"/>
      <c r="T233" s="491"/>
      <c r="U233" s="491"/>
      <c r="V233" s="491"/>
      <c r="W233" s="491"/>
      <c r="X233" s="491"/>
      <c r="Y233" s="491"/>
      <c r="Z233" s="491"/>
      <c r="AA233" s="491"/>
      <c r="AB233" s="491"/>
      <c r="AC233" s="491"/>
      <c r="AD233" s="491"/>
      <c r="AE233" s="491"/>
      <c r="AF233" s="491"/>
      <c r="AG233" s="491"/>
      <c r="AH233" s="492"/>
      <c r="AI233" s="496"/>
      <c r="AJ233" s="497"/>
      <c r="AK233" s="497"/>
      <c r="AL233" s="497"/>
      <c r="AM233" s="497"/>
      <c r="AN233" s="498"/>
    </row>
    <row r="234" spans="2:40" s="25" customFormat="1" ht="13.2" customHeight="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AK234" s="31"/>
      <c r="AL234" s="31"/>
      <c r="AM234" s="31"/>
      <c r="AN234" s="31"/>
    </row>
    <row r="235" spans="2:40" s="25" customFormat="1" ht="18" customHeight="1" thickBot="1">
      <c r="B235" s="21" t="s">
        <v>234</v>
      </c>
    </row>
    <row r="236" spans="2:40" s="25" customFormat="1" ht="18" customHeight="1">
      <c r="C236" s="326">
        <v>1</v>
      </c>
      <c r="D236" s="327"/>
      <c r="E236" s="292" t="s">
        <v>317</v>
      </c>
      <c r="F236" s="293"/>
      <c r="G236" s="293"/>
      <c r="H236" s="293"/>
      <c r="I236" s="293"/>
      <c r="J236" s="293"/>
      <c r="K236" s="293"/>
      <c r="L236" s="293"/>
      <c r="M236" s="293"/>
      <c r="N236" s="293"/>
      <c r="O236" s="293"/>
      <c r="P236" s="293"/>
      <c r="Q236" s="293"/>
      <c r="R236" s="293"/>
      <c r="S236" s="293"/>
      <c r="T236" s="293"/>
      <c r="U236" s="293"/>
      <c r="V236" s="293"/>
      <c r="W236" s="293"/>
      <c r="X236" s="293"/>
      <c r="Y236" s="293"/>
      <c r="Z236" s="293"/>
      <c r="AA236" s="293"/>
      <c r="AB236" s="293"/>
      <c r="AC236" s="293"/>
      <c r="AD236" s="293"/>
      <c r="AE236" s="293"/>
      <c r="AF236" s="293"/>
      <c r="AG236" s="293"/>
      <c r="AH236" s="294"/>
      <c r="AI236" s="387"/>
      <c r="AJ236" s="388"/>
      <c r="AK236" s="388"/>
      <c r="AL236" s="388"/>
      <c r="AM236" s="388"/>
      <c r="AN236" s="389"/>
    </row>
    <row r="237" spans="2:40" s="25" customFormat="1" ht="18" customHeight="1">
      <c r="C237" s="300"/>
      <c r="D237" s="301"/>
      <c r="E237" s="426"/>
      <c r="F237" s="427"/>
      <c r="G237" s="427"/>
      <c r="H237" s="427"/>
      <c r="I237" s="427"/>
      <c r="J237" s="427"/>
      <c r="K237" s="427"/>
      <c r="L237" s="427"/>
      <c r="M237" s="427"/>
      <c r="N237" s="427"/>
      <c r="O237" s="427"/>
      <c r="P237" s="427"/>
      <c r="Q237" s="427"/>
      <c r="R237" s="427"/>
      <c r="S237" s="427"/>
      <c r="T237" s="427"/>
      <c r="U237" s="427"/>
      <c r="V237" s="427"/>
      <c r="W237" s="427"/>
      <c r="X237" s="427"/>
      <c r="Y237" s="427"/>
      <c r="Z237" s="427"/>
      <c r="AA237" s="427"/>
      <c r="AB237" s="427"/>
      <c r="AC237" s="427"/>
      <c r="AD237" s="427"/>
      <c r="AE237" s="427"/>
      <c r="AF237" s="427"/>
      <c r="AG237" s="427"/>
      <c r="AH237" s="428"/>
      <c r="AI237" s="399"/>
      <c r="AJ237" s="400"/>
      <c r="AK237" s="400"/>
      <c r="AL237" s="400"/>
      <c r="AM237" s="400"/>
      <c r="AN237" s="401"/>
    </row>
    <row r="238" spans="2:40" s="25" customFormat="1" ht="18" customHeight="1">
      <c r="C238" s="269"/>
      <c r="D238" s="271"/>
      <c r="E238" s="295"/>
      <c r="F238" s="296"/>
      <c r="G238" s="296"/>
      <c r="H238" s="296"/>
      <c r="I238" s="296"/>
      <c r="J238" s="296"/>
      <c r="K238" s="296"/>
      <c r="L238" s="296"/>
      <c r="M238" s="296"/>
      <c r="N238" s="296"/>
      <c r="O238" s="296"/>
      <c r="P238" s="296"/>
      <c r="Q238" s="296"/>
      <c r="R238" s="296"/>
      <c r="S238" s="296"/>
      <c r="T238" s="296"/>
      <c r="U238" s="296"/>
      <c r="V238" s="296"/>
      <c r="W238" s="296"/>
      <c r="X238" s="296"/>
      <c r="Y238" s="296"/>
      <c r="Z238" s="296"/>
      <c r="AA238" s="296"/>
      <c r="AB238" s="296"/>
      <c r="AC238" s="296"/>
      <c r="AD238" s="296"/>
      <c r="AE238" s="296"/>
      <c r="AF238" s="296"/>
      <c r="AG238" s="296"/>
      <c r="AH238" s="297"/>
      <c r="AI238" s="390"/>
      <c r="AJ238" s="270"/>
      <c r="AK238" s="270"/>
      <c r="AL238" s="270"/>
      <c r="AM238" s="270"/>
      <c r="AN238" s="391"/>
    </row>
    <row r="239" spans="2:40" s="25" customFormat="1" ht="18" customHeight="1">
      <c r="C239" s="262">
        <v>2</v>
      </c>
      <c r="D239" s="264"/>
      <c r="E239" s="302" t="s">
        <v>300</v>
      </c>
      <c r="F239" s="303"/>
      <c r="G239" s="303"/>
      <c r="H239" s="303"/>
      <c r="I239" s="303"/>
      <c r="J239" s="303"/>
      <c r="K239" s="303"/>
      <c r="L239" s="303"/>
      <c r="M239" s="303"/>
      <c r="N239" s="303"/>
      <c r="O239" s="303"/>
      <c r="P239" s="303"/>
      <c r="Q239" s="303"/>
      <c r="R239" s="303"/>
      <c r="S239" s="303"/>
      <c r="T239" s="303"/>
      <c r="U239" s="303"/>
      <c r="V239" s="303"/>
      <c r="W239" s="303"/>
      <c r="X239" s="303"/>
      <c r="Y239" s="303"/>
      <c r="Z239" s="303"/>
      <c r="AA239" s="303"/>
      <c r="AB239" s="303"/>
      <c r="AC239" s="303"/>
      <c r="AD239" s="303"/>
      <c r="AE239" s="303"/>
      <c r="AF239" s="303"/>
      <c r="AG239" s="303"/>
      <c r="AH239" s="304"/>
      <c r="AI239" s="392"/>
      <c r="AJ239" s="263"/>
      <c r="AK239" s="263"/>
      <c r="AL239" s="263"/>
      <c r="AM239" s="263"/>
      <c r="AN239" s="393"/>
    </row>
    <row r="240" spans="2:40" s="25" customFormat="1" ht="18" customHeight="1">
      <c r="C240" s="269"/>
      <c r="D240" s="271"/>
      <c r="E240" s="305"/>
      <c r="F240" s="306"/>
      <c r="G240" s="306"/>
      <c r="H240" s="306"/>
      <c r="I240" s="306"/>
      <c r="J240" s="306"/>
      <c r="K240" s="306"/>
      <c r="L240" s="306"/>
      <c r="M240" s="306"/>
      <c r="N240" s="306"/>
      <c r="O240" s="306"/>
      <c r="P240" s="306"/>
      <c r="Q240" s="306"/>
      <c r="R240" s="306"/>
      <c r="S240" s="306"/>
      <c r="T240" s="306"/>
      <c r="U240" s="306"/>
      <c r="V240" s="306"/>
      <c r="W240" s="306"/>
      <c r="X240" s="306"/>
      <c r="Y240" s="306"/>
      <c r="Z240" s="306"/>
      <c r="AA240" s="306"/>
      <c r="AB240" s="306"/>
      <c r="AC240" s="306"/>
      <c r="AD240" s="306"/>
      <c r="AE240" s="306"/>
      <c r="AF240" s="306"/>
      <c r="AG240" s="306"/>
      <c r="AH240" s="307"/>
      <c r="AI240" s="390"/>
      <c r="AJ240" s="270"/>
      <c r="AK240" s="270"/>
      <c r="AL240" s="270"/>
      <c r="AM240" s="270"/>
      <c r="AN240" s="391"/>
    </row>
    <row r="241" spans="2:40" s="25" customFormat="1" ht="18" customHeight="1">
      <c r="C241" s="262">
        <v>3</v>
      </c>
      <c r="D241" s="264"/>
      <c r="E241" s="302" t="s">
        <v>318</v>
      </c>
      <c r="F241" s="303"/>
      <c r="G241" s="303"/>
      <c r="H241" s="303"/>
      <c r="I241" s="303"/>
      <c r="J241" s="303"/>
      <c r="K241" s="303"/>
      <c r="L241" s="303"/>
      <c r="M241" s="303"/>
      <c r="N241" s="303"/>
      <c r="O241" s="303"/>
      <c r="P241" s="303"/>
      <c r="Q241" s="303"/>
      <c r="R241" s="303"/>
      <c r="S241" s="303"/>
      <c r="T241" s="303"/>
      <c r="U241" s="303"/>
      <c r="V241" s="303"/>
      <c r="W241" s="303"/>
      <c r="X241" s="303"/>
      <c r="Y241" s="303"/>
      <c r="Z241" s="303"/>
      <c r="AA241" s="303"/>
      <c r="AB241" s="303"/>
      <c r="AC241" s="303"/>
      <c r="AD241" s="303"/>
      <c r="AE241" s="303"/>
      <c r="AF241" s="303"/>
      <c r="AG241" s="303"/>
      <c r="AH241" s="304"/>
      <c r="AI241" s="392"/>
      <c r="AJ241" s="263"/>
      <c r="AK241" s="263"/>
      <c r="AL241" s="263"/>
      <c r="AM241" s="263"/>
      <c r="AN241" s="393"/>
    </row>
    <row r="242" spans="2:40" s="25" customFormat="1" ht="18" customHeight="1">
      <c r="C242" s="269"/>
      <c r="D242" s="271"/>
      <c r="E242" s="305"/>
      <c r="F242" s="306"/>
      <c r="G242" s="306"/>
      <c r="H242" s="306"/>
      <c r="I242" s="306"/>
      <c r="J242" s="306"/>
      <c r="K242" s="306"/>
      <c r="L242" s="306"/>
      <c r="M242" s="306"/>
      <c r="N242" s="306"/>
      <c r="O242" s="306"/>
      <c r="P242" s="306"/>
      <c r="Q242" s="306"/>
      <c r="R242" s="306"/>
      <c r="S242" s="306"/>
      <c r="T242" s="306"/>
      <c r="U242" s="306"/>
      <c r="V242" s="306"/>
      <c r="W242" s="306"/>
      <c r="X242" s="306"/>
      <c r="Y242" s="306"/>
      <c r="Z242" s="306"/>
      <c r="AA242" s="306"/>
      <c r="AB242" s="306"/>
      <c r="AC242" s="306"/>
      <c r="AD242" s="306"/>
      <c r="AE242" s="306"/>
      <c r="AF242" s="306"/>
      <c r="AG242" s="306"/>
      <c r="AH242" s="307"/>
      <c r="AI242" s="390"/>
      <c r="AJ242" s="270"/>
      <c r="AK242" s="270"/>
      <c r="AL242" s="270"/>
      <c r="AM242" s="270"/>
      <c r="AN242" s="391"/>
    </row>
    <row r="243" spans="2:40" s="25" customFormat="1" ht="18" customHeight="1">
      <c r="C243" s="262">
        <v>4</v>
      </c>
      <c r="D243" s="264"/>
      <c r="E243" s="275" t="s">
        <v>301</v>
      </c>
      <c r="F243" s="276"/>
      <c r="G243" s="276"/>
      <c r="H243" s="276"/>
      <c r="I243" s="276"/>
      <c r="J243" s="276"/>
      <c r="K243" s="276"/>
      <c r="L243" s="276"/>
      <c r="M243" s="276"/>
      <c r="N243" s="276"/>
      <c r="O243" s="276"/>
      <c r="P243" s="276"/>
      <c r="Q243" s="276"/>
      <c r="R243" s="276"/>
      <c r="S243" s="276"/>
      <c r="T243" s="276"/>
      <c r="U243" s="276"/>
      <c r="V243" s="276"/>
      <c r="W243" s="276"/>
      <c r="X243" s="276"/>
      <c r="Y243" s="276"/>
      <c r="Z243" s="276"/>
      <c r="AA243" s="276"/>
      <c r="AB243" s="276"/>
      <c r="AC243" s="276"/>
      <c r="AD243" s="276"/>
      <c r="AE243" s="276"/>
      <c r="AF243" s="276"/>
      <c r="AG243" s="276"/>
      <c r="AH243" s="277"/>
      <c r="AI243" s="392"/>
      <c r="AJ243" s="263"/>
      <c r="AK243" s="263"/>
      <c r="AL243" s="263"/>
      <c r="AM243" s="263"/>
      <c r="AN243" s="393"/>
    </row>
    <row r="244" spans="2:40" s="25" customFormat="1" ht="18" customHeight="1" thickBot="1">
      <c r="C244" s="394"/>
      <c r="D244" s="395"/>
      <c r="E244" s="278"/>
      <c r="F244" s="279"/>
      <c r="G244" s="279"/>
      <c r="H244" s="279"/>
      <c r="I244" s="279"/>
      <c r="J244" s="279"/>
      <c r="K244" s="279"/>
      <c r="L244" s="279"/>
      <c r="M244" s="279"/>
      <c r="N244" s="279"/>
      <c r="O244" s="279"/>
      <c r="P244" s="279"/>
      <c r="Q244" s="279"/>
      <c r="R244" s="279"/>
      <c r="S244" s="279"/>
      <c r="T244" s="279"/>
      <c r="U244" s="279"/>
      <c r="V244" s="279"/>
      <c r="W244" s="279"/>
      <c r="X244" s="279"/>
      <c r="Y244" s="279"/>
      <c r="Z244" s="279"/>
      <c r="AA244" s="279"/>
      <c r="AB244" s="279"/>
      <c r="AC244" s="279"/>
      <c r="AD244" s="279"/>
      <c r="AE244" s="279"/>
      <c r="AF244" s="279"/>
      <c r="AG244" s="279"/>
      <c r="AH244" s="280"/>
      <c r="AI244" s="396"/>
      <c r="AJ244" s="397"/>
      <c r="AK244" s="397"/>
      <c r="AL244" s="397"/>
      <c r="AM244" s="397"/>
      <c r="AN244" s="398"/>
    </row>
    <row r="245" spans="2:40" s="25" customFormat="1" ht="13.2" customHeight="1">
      <c r="C245" s="104"/>
      <c r="D245" s="104"/>
      <c r="E245" s="103"/>
      <c r="F245" s="103"/>
      <c r="G245" s="103"/>
      <c r="H245" s="103"/>
      <c r="I245" s="103"/>
      <c r="J245" s="103"/>
      <c r="K245" s="103"/>
      <c r="L245" s="103"/>
      <c r="M245" s="103"/>
      <c r="N245" s="103"/>
      <c r="O245" s="103"/>
      <c r="P245" s="103"/>
      <c r="Q245" s="103"/>
      <c r="R245" s="103"/>
      <c r="S245" s="103"/>
      <c r="T245" s="103"/>
      <c r="U245" s="103"/>
      <c r="V245" s="103"/>
      <c r="W245" s="103"/>
      <c r="X245" s="103"/>
      <c r="Y245" s="103"/>
      <c r="Z245" s="103"/>
      <c r="AA245" s="103"/>
      <c r="AB245" s="103"/>
      <c r="AC245" s="103"/>
      <c r="AD245" s="103"/>
      <c r="AE245" s="103"/>
      <c r="AF245" s="103"/>
      <c r="AG245" s="103"/>
      <c r="AH245" s="103"/>
      <c r="AI245" s="104"/>
      <c r="AJ245" s="104"/>
      <c r="AK245" s="104"/>
      <c r="AL245" s="104"/>
      <c r="AM245" s="104"/>
      <c r="AN245" s="104"/>
    </row>
    <row r="246" spans="2:40" s="25" customFormat="1" ht="18" customHeight="1" thickBot="1">
      <c r="B246" s="21" t="s">
        <v>235</v>
      </c>
      <c r="C246" s="109"/>
      <c r="D246" s="109"/>
      <c r="E246" s="110"/>
      <c r="F246" s="110"/>
      <c r="G246" s="110"/>
      <c r="H246" s="110"/>
      <c r="I246" s="110"/>
      <c r="J246" s="110"/>
      <c r="K246" s="110"/>
      <c r="L246" s="110"/>
      <c r="M246" s="110"/>
      <c r="N246" s="110"/>
      <c r="O246" s="110"/>
      <c r="P246" s="110"/>
      <c r="Q246" s="110"/>
      <c r="R246" s="110"/>
      <c r="S246" s="110"/>
      <c r="T246" s="110"/>
      <c r="U246" s="110"/>
      <c r="V246" s="110"/>
      <c r="W246" s="110"/>
      <c r="X246" s="110"/>
      <c r="Y246" s="110"/>
      <c r="Z246" s="110"/>
      <c r="AA246" s="110"/>
      <c r="AB246" s="110"/>
      <c r="AC246" s="110"/>
      <c r="AD246" s="110"/>
      <c r="AE246" s="110"/>
      <c r="AF246" s="110"/>
      <c r="AG246" s="110"/>
      <c r="AH246" s="110"/>
      <c r="AI246" s="109"/>
      <c r="AJ246" s="109"/>
      <c r="AK246" s="109"/>
      <c r="AL246" s="109"/>
      <c r="AM246" s="109"/>
      <c r="AN246" s="109"/>
    </row>
    <row r="247" spans="2:40" s="25" customFormat="1" ht="18" customHeight="1">
      <c r="C247" s="326">
        <v>1</v>
      </c>
      <c r="D247" s="327"/>
      <c r="E247" s="292" t="s">
        <v>302</v>
      </c>
      <c r="F247" s="293"/>
      <c r="G247" s="293"/>
      <c r="H247" s="293"/>
      <c r="I247" s="293"/>
      <c r="J247" s="293"/>
      <c r="K247" s="293"/>
      <c r="L247" s="293"/>
      <c r="M247" s="293"/>
      <c r="N247" s="293"/>
      <c r="O247" s="293"/>
      <c r="P247" s="293"/>
      <c r="Q247" s="293"/>
      <c r="R247" s="293"/>
      <c r="S247" s="293"/>
      <c r="T247" s="293"/>
      <c r="U247" s="293"/>
      <c r="V247" s="293"/>
      <c r="W247" s="293"/>
      <c r="X247" s="293"/>
      <c r="Y247" s="293"/>
      <c r="Z247" s="293"/>
      <c r="AA247" s="293"/>
      <c r="AB247" s="293"/>
      <c r="AC247" s="293"/>
      <c r="AD247" s="293"/>
      <c r="AE247" s="293"/>
      <c r="AF247" s="293"/>
      <c r="AG247" s="293"/>
      <c r="AH247" s="294"/>
      <c r="AI247" s="387"/>
      <c r="AJ247" s="388"/>
      <c r="AK247" s="388"/>
      <c r="AL247" s="388"/>
      <c r="AM247" s="388"/>
      <c r="AN247" s="389"/>
    </row>
    <row r="248" spans="2:40" s="25" customFormat="1" ht="18" customHeight="1" thickBot="1">
      <c r="C248" s="394"/>
      <c r="D248" s="395"/>
      <c r="E248" s="278"/>
      <c r="F248" s="279"/>
      <c r="G248" s="279"/>
      <c r="H248" s="279"/>
      <c r="I248" s="279"/>
      <c r="J248" s="279"/>
      <c r="K248" s="279"/>
      <c r="L248" s="279"/>
      <c r="M248" s="279"/>
      <c r="N248" s="279"/>
      <c r="O248" s="279"/>
      <c r="P248" s="279"/>
      <c r="Q248" s="279"/>
      <c r="R248" s="279"/>
      <c r="S248" s="279"/>
      <c r="T248" s="279"/>
      <c r="U248" s="279"/>
      <c r="V248" s="279"/>
      <c r="W248" s="279"/>
      <c r="X248" s="279"/>
      <c r="Y248" s="279"/>
      <c r="Z248" s="279"/>
      <c r="AA248" s="279"/>
      <c r="AB248" s="279"/>
      <c r="AC248" s="279"/>
      <c r="AD248" s="279"/>
      <c r="AE248" s="279"/>
      <c r="AF248" s="279"/>
      <c r="AG248" s="279"/>
      <c r="AH248" s="280"/>
      <c r="AI248" s="396"/>
      <c r="AJ248" s="397"/>
      <c r="AK248" s="397"/>
      <c r="AL248" s="397"/>
      <c r="AM248" s="397"/>
      <c r="AN248" s="398"/>
    </row>
    <row r="249" spans="2:40" s="25" customFormat="1" ht="13.2" customHeight="1">
      <c r="C249" s="285"/>
      <c r="D249" s="285"/>
      <c r="E249" s="285"/>
      <c r="F249" s="285"/>
      <c r="G249" s="285"/>
      <c r="H249" s="285"/>
      <c r="I249" s="285"/>
      <c r="J249" s="285"/>
      <c r="K249" s="285"/>
      <c r="L249" s="285"/>
      <c r="M249" s="285"/>
      <c r="N249" s="285"/>
      <c r="O249" s="285"/>
      <c r="P249" s="285"/>
      <c r="Q249" s="285"/>
      <c r="R249" s="285"/>
      <c r="S249" s="285"/>
      <c r="T249" s="285"/>
      <c r="U249" s="285"/>
      <c r="V249" s="285"/>
      <c r="W249" s="285"/>
      <c r="X249" s="285"/>
      <c r="Y249" s="285"/>
      <c r="Z249" s="285"/>
      <c r="AA249" s="285"/>
      <c r="AB249" s="285"/>
      <c r="AC249" s="285"/>
      <c r="AD249" s="285"/>
      <c r="AE249" s="285"/>
      <c r="AF249" s="285"/>
      <c r="AG249" s="285"/>
      <c r="AH249" s="285"/>
      <c r="AI249" s="285"/>
      <c r="AJ249" s="285"/>
      <c r="AK249" s="285"/>
      <c r="AL249" s="285"/>
      <c r="AM249" s="285"/>
      <c r="AN249" s="285"/>
    </row>
    <row r="250" spans="2:40" s="25" customFormat="1" ht="18" customHeight="1" thickBot="1">
      <c r="B250" s="21" t="s">
        <v>236</v>
      </c>
    </row>
    <row r="251" spans="2:40" s="25" customFormat="1" ht="18" customHeight="1">
      <c r="C251" s="429">
        <v>1</v>
      </c>
      <c r="D251" s="430"/>
      <c r="E251" s="292" t="s">
        <v>303</v>
      </c>
      <c r="F251" s="293"/>
      <c r="G251" s="293"/>
      <c r="H251" s="293"/>
      <c r="I251" s="293"/>
      <c r="J251" s="293"/>
      <c r="K251" s="293"/>
      <c r="L251" s="293"/>
      <c r="M251" s="293"/>
      <c r="N251" s="293"/>
      <c r="O251" s="293"/>
      <c r="P251" s="293"/>
      <c r="Q251" s="293"/>
      <c r="R251" s="293"/>
      <c r="S251" s="293"/>
      <c r="T251" s="293"/>
      <c r="U251" s="293"/>
      <c r="V251" s="293"/>
      <c r="W251" s="293"/>
      <c r="X251" s="293"/>
      <c r="Y251" s="293"/>
      <c r="Z251" s="293"/>
      <c r="AA251" s="293"/>
      <c r="AB251" s="293"/>
      <c r="AC251" s="293"/>
      <c r="AD251" s="293"/>
      <c r="AE251" s="293"/>
      <c r="AF251" s="293"/>
      <c r="AG251" s="293"/>
      <c r="AH251" s="294"/>
      <c r="AI251" s="387"/>
      <c r="AJ251" s="388"/>
      <c r="AK251" s="388"/>
      <c r="AL251" s="388"/>
      <c r="AM251" s="388"/>
      <c r="AN251" s="389"/>
    </row>
    <row r="252" spans="2:40" s="25" customFormat="1" ht="18" customHeight="1">
      <c r="C252" s="413"/>
      <c r="D252" s="414"/>
      <c r="E252" s="295"/>
      <c r="F252" s="296"/>
      <c r="G252" s="296"/>
      <c r="H252" s="296"/>
      <c r="I252" s="296"/>
      <c r="J252" s="296"/>
      <c r="K252" s="296"/>
      <c r="L252" s="296"/>
      <c r="M252" s="296"/>
      <c r="N252" s="296"/>
      <c r="O252" s="296"/>
      <c r="P252" s="296"/>
      <c r="Q252" s="296"/>
      <c r="R252" s="296"/>
      <c r="S252" s="296"/>
      <c r="T252" s="296"/>
      <c r="U252" s="296"/>
      <c r="V252" s="296"/>
      <c r="W252" s="296"/>
      <c r="X252" s="296"/>
      <c r="Y252" s="296"/>
      <c r="Z252" s="296"/>
      <c r="AA252" s="296"/>
      <c r="AB252" s="296"/>
      <c r="AC252" s="296"/>
      <c r="AD252" s="296"/>
      <c r="AE252" s="296"/>
      <c r="AF252" s="296"/>
      <c r="AG252" s="296"/>
      <c r="AH252" s="297"/>
      <c r="AI252" s="390"/>
      <c r="AJ252" s="270"/>
      <c r="AK252" s="270"/>
      <c r="AL252" s="270"/>
      <c r="AM252" s="270"/>
      <c r="AN252" s="391"/>
    </row>
    <row r="253" spans="2:40" s="25" customFormat="1" ht="18" customHeight="1">
      <c r="C253" s="413"/>
      <c r="D253" s="414"/>
      <c r="E253" s="108" t="s">
        <v>100</v>
      </c>
      <c r="F253" s="103"/>
      <c r="G253" s="103"/>
      <c r="H253" s="103"/>
      <c r="I253" s="103"/>
      <c r="J253" s="103"/>
      <c r="K253" s="103"/>
      <c r="L253" s="103"/>
      <c r="M253" s="103"/>
      <c r="N253" s="103"/>
      <c r="O253" s="103"/>
      <c r="P253" s="103"/>
      <c r="Q253" s="103"/>
      <c r="R253" s="103"/>
      <c r="S253" s="103"/>
      <c r="T253" s="103"/>
      <c r="U253" s="103"/>
      <c r="V253" s="103"/>
      <c r="W253" s="103"/>
      <c r="X253" s="103"/>
      <c r="Y253" s="103"/>
      <c r="Z253" s="103"/>
      <c r="AA253" s="103"/>
      <c r="AB253" s="103"/>
      <c r="AC253" s="103"/>
      <c r="AD253" s="103"/>
      <c r="AE253" s="103"/>
      <c r="AF253" s="103"/>
      <c r="AG253" s="103"/>
      <c r="AH253" s="103"/>
      <c r="AI253" s="104"/>
      <c r="AJ253" s="104"/>
      <c r="AK253" s="104"/>
      <c r="AL253" s="104"/>
      <c r="AM253" s="104"/>
      <c r="AN253" s="105"/>
    </row>
    <row r="254" spans="2:40" s="25" customFormat="1" ht="18" customHeight="1">
      <c r="C254" s="413"/>
      <c r="D254" s="414"/>
      <c r="E254" s="44" t="s">
        <v>83</v>
      </c>
      <c r="F254" s="459"/>
      <c r="G254" s="459"/>
      <c r="H254" s="45" t="s">
        <v>10</v>
      </c>
      <c r="I254" s="427" t="s">
        <v>101</v>
      </c>
      <c r="J254" s="427"/>
      <c r="K254" s="427"/>
      <c r="L254" s="427"/>
      <c r="M254" s="427"/>
      <c r="N254" s="427"/>
      <c r="O254" s="427"/>
      <c r="P254" s="427"/>
      <c r="Q254" s="427"/>
      <c r="R254" s="427"/>
      <c r="S254" s="427"/>
      <c r="T254" s="427"/>
      <c r="U254" s="427"/>
      <c r="V254" s="427"/>
      <c r="W254" s="427"/>
      <c r="X254" s="427"/>
      <c r="Y254" s="427"/>
      <c r="Z254" s="427"/>
      <c r="AA254" s="427"/>
      <c r="AB254" s="427"/>
      <c r="AC254" s="427"/>
      <c r="AD254" s="427"/>
      <c r="AE254" s="427"/>
      <c r="AF254" s="427"/>
      <c r="AG254" s="427"/>
      <c r="AH254" s="427"/>
      <c r="AI254" s="427"/>
      <c r="AJ254" s="427"/>
      <c r="AK254" s="427"/>
      <c r="AL254" s="427"/>
      <c r="AM254" s="427"/>
      <c r="AN254" s="460"/>
    </row>
    <row r="255" spans="2:40" s="25" customFormat="1" ht="18" customHeight="1">
      <c r="C255" s="413"/>
      <c r="D255" s="414"/>
      <c r="E255" s="44" t="s">
        <v>83</v>
      </c>
      <c r="F255" s="459"/>
      <c r="G255" s="459"/>
      <c r="H255" s="45" t="s">
        <v>10</v>
      </c>
      <c r="I255" s="427" t="s">
        <v>102</v>
      </c>
      <c r="J255" s="427"/>
      <c r="K255" s="427"/>
      <c r="L255" s="427"/>
      <c r="M255" s="427"/>
      <c r="N255" s="427"/>
      <c r="O255" s="427"/>
      <c r="P255" s="427"/>
      <c r="Q255" s="427"/>
      <c r="R255" s="427"/>
      <c r="S255" s="427"/>
      <c r="T255" s="427"/>
      <c r="U255" s="427"/>
      <c r="V255" s="427"/>
      <c r="W255" s="427"/>
      <c r="X255" s="427"/>
      <c r="Y255" s="427"/>
      <c r="Z255" s="427"/>
      <c r="AA255" s="427"/>
      <c r="AB255" s="427"/>
      <c r="AC255" s="427"/>
      <c r="AD255" s="427"/>
      <c r="AE255" s="427"/>
      <c r="AF255" s="427"/>
      <c r="AG255" s="427"/>
      <c r="AH255" s="427"/>
      <c r="AI255" s="427"/>
      <c r="AJ255" s="427"/>
      <c r="AK255" s="427"/>
      <c r="AL255" s="427"/>
      <c r="AM255" s="427"/>
      <c r="AN255" s="460"/>
    </row>
    <row r="256" spans="2:40" s="25" customFormat="1" ht="18" customHeight="1">
      <c r="C256" s="413"/>
      <c r="D256" s="414"/>
      <c r="E256" s="44"/>
      <c r="F256" s="459"/>
      <c r="G256" s="459"/>
      <c r="H256" s="45"/>
      <c r="I256" s="427" t="s">
        <v>103</v>
      </c>
      <c r="J256" s="427"/>
      <c r="K256" s="427"/>
      <c r="L256" s="427"/>
      <c r="M256" s="427"/>
      <c r="N256" s="427"/>
      <c r="O256" s="427"/>
      <c r="P256" s="427"/>
      <c r="Q256" s="427"/>
      <c r="R256" s="427"/>
      <c r="S256" s="427"/>
      <c r="T256" s="427"/>
      <c r="U256" s="427"/>
      <c r="V256" s="427"/>
      <c r="W256" s="427"/>
      <c r="X256" s="427"/>
      <c r="Y256" s="427"/>
      <c r="Z256" s="427"/>
      <c r="AA256" s="427"/>
      <c r="AB256" s="427"/>
      <c r="AC256" s="427"/>
      <c r="AD256" s="427"/>
      <c r="AE256" s="427"/>
      <c r="AF256" s="427"/>
      <c r="AG256" s="427"/>
      <c r="AH256" s="427"/>
      <c r="AI256" s="427"/>
      <c r="AJ256" s="427"/>
      <c r="AK256" s="427"/>
      <c r="AL256" s="427"/>
      <c r="AM256" s="427"/>
      <c r="AN256" s="460"/>
    </row>
    <row r="257" spans="3:40" s="25" customFormat="1" ht="18" customHeight="1">
      <c r="C257" s="413"/>
      <c r="D257" s="414"/>
      <c r="E257" s="44"/>
      <c r="F257" s="459"/>
      <c r="G257" s="459"/>
      <c r="H257" s="45"/>
      <c r="I257" s="427" t="s">
        <v>104</v>
      </c>
      <c r="J257" s="427"/>
      <c r="K257" s="427"/>
      <c r="L257" s="427"/>
      <c r="M257" s="427"/>
      <c r="N257" s="427"/>
      <c r="O257" s="427"/>
      <c r="P257" s="427"/>
      <c r="Q257" s="427"/>
      <c r="R257" s="427"/>
      <c r="S257" s="427"/>
      <c r="T257" s="427"/>
      <c r="U257" s="427"/>
      <c r="V257" s="427"/>
      <c r="W257" s="427"/>
      <c r="X257" s="427"/>
      <c r="Y257" s="427"/>
      <c r="Z257" s="427"/>
      <c r="AA257" s="427"/>
      <c r="AB257" s="427"/>
      <c r="AC257" s="427"/>
      <c r="AD257" s="427"/>
      <c r="AE257" s="427"/>
      <c r="AF257" s="427"/>
      <c r="AG257" s="427"/>
      <c r="AH257" s="427"/>
      <c r="AI257" s="427"/>
      <c r="AJ257" s="427"/>
      <c r="AK257" s="427"/>
      <c r="AL257" s="427"/>
      <c r="AM257" s="427"/>
      <c r="AN257" s="460"/>
    </row>
    <row r="258" spans="3:40" s="25" customFormat="1" ht="18" customHeight="1">
      <c r="C258" s="413"/>
      <c r="D258" s="414"/>
      <c r="E258" s="44"/>
      <c r="F258" s="459"/>
      <c r="G258" s="459"/>
      <c r="H258" s="45"/>
      <c r="I258" s="427" t="s">
        <v>105</v>
      </c>
      <c r="J258" s="427"/>
      <c r="K258" s="427"/>
      <c r="L258" s="427"/>
      <c r="M258" s="427"/>
      <c r="N258" s="427"/>
      <c r="O258" s="427"/>
      <c r="P258" s="427"/>
      <c r="Q258" s="427"/>
      <c r="R258" s="427"/>
      <c r="S258" s="427"/>
      <c r="T258" s="427"/>
      <c r="U258" s="427"/>
      <c r="V258" s="427"/>
      <c r="W258" s="427"/>
      <c r="X258" s="427"/>
      <c r="Y258" s="427"/>
      <c r="Z258" s="427"/>
      <c r="AA258" s="427"/>
      <c r="AB258" s="427"/>
      <c r="AC258" s="427"/>
      <c r="AD258" s="427"/>
      <c r="AE258" s="427"/>
      <c r="AF258" s="427"/>
      <c r="AG258" s="427"/>
      <c r="AH258" s="427"/>
      <c r="AI258" s="427"/>
      <c r="AJ258" s="427"/>
      <c r="AK258" s="427"/>
      <c r="AL258" s="427"/>
      <c r="AM258" s="427"/>
      <c r="AN258" s="460"/>
    </row>
    <row r="259" spans="3:40" s="25" customFormat="1" ht="18.600000000000001" customHeight="1">
      <c r="C259" s="413"/>
      <c r="D259" s="414"/>
      <c r="E259" s="44"/>
      <c r="F259" s="459"/>
      <c r="G259" s="459"/>
      <c r="H259" s="45"/>
      <c r="I259" s="427" t="s">
        <v>106</v>
      </c>
      <c r="J259" s="427"/>
      <c r="K259" s="427"/>
      <c r="L259" s="427"/>
      <c r="M259" s="427"/>
      <c r="N259" s="427"/>
      <c r="O259" s="427"/>
      <c r="P259" s="427"/>
      <c r="Q259" s="427"/>
      <c r="R259" s="427"/>
      <c r="S259" s="427"/>
      <c r="T259" s="427"/>
      <c r="U259" s="427"/>
      <c r="V259" s="427"/>
      <c r="W259" s="427"/>
      <c r="X259" s="427"/>
      <c r="Y259" s="427"/>
      <c r="Z259" s="427"/>
      <c r="AA259" s="427"/>
      <c r="AB259" s="427"/>
      <c r="AC259" s="427"/>
      <c r="AD259" s="427"/>
      <c r="AE259" s="427"/>
      <c r="AF259" s="427"/>
      <c r="AG259" s="427"/>
      <c r="AH259" s="427"/>
      <c r="AI259" s="427"/>
      <c r="AJ259" s="427"/>
      <c r="AK259" s="427"/>
      <c r="AL259" s="427"/>
      <c r="AM259" s="427"/>
      <c r="AN259" s="460"/>
    </row>
    <row r="260" spans="3:40" s="28" customFormat="1" ht="18" customHeight="1">
      <c r="C260" s="413"/>
      <c r="D260" s="414"/>
      <c r="E260" s="463" t="s">
        <v>83</v>
      </c>
      <c r="F260" s="459"/>
      <c r="G260" s="459"/>
      <c r="H260" s="459" t="s">
        <v>10</v>
      </c>
      <c r="I260" s="518" t="s">
        <v>319</v>
      </c>
      <c r="J260" s="518"/>
      <c r="K260" s="518"/>
      <c r="L260" s="518"/>
      <c r="M260" s="518"/>
      <c r="N260" s="518"/>
      <c r="O260" s="518"/>
      <c r="P260" s="518"/>
      <c r="Q260" s="518"/>
      <c r="R260" s="518"/>
      <c r="S260" s="518"/>
      <c r="T260" s="518"/>
      <c r="U260" s="518"/>
      <c r="V260" s="518"/>
      <c r="W260" s="518"/>
      <c r="X260" s="518"/>
      <c r="Y260" s="518"/>
      <c r="Z260" s="518"/>
      <c r="AA260" s="518"/>
      <c r="AB260" s="518"/>
      <c r="AC260" s="518"/>
      <c r="AD260" s="518"/>
      <c r="AE260" s="518"/>
      <c r="AF260" s="518"/>
      <c r="AG260" s="518"/>
      <c r="AH260" s="518"/>
      <c r="AI260" s="518"/>
      <c r="AJ260" s="518"/>
      <c r="AK260" s="518"/>
      <c r="AL260" s="518"/>
      <c r="AM260" s="518"/>
      <c r="AN260" s="518"/>
    </row>
    <row r="261" spans="3:40" s="28" customFormat="1" ht="18" customHeight="1">
      <c r="C261" s="413"/>
      <c r="D261" s="414"/>
      <c r="E261" s="463"/>
      <c r="F261" s="459"/>
      <c r="G261" s="459"/>
      <c r="H261" s="459"/>
      <c r="I261" s="518"/>
      <c r="J261" s="518"/>
      <c r="K261" s="518"/>
      <c r="L261" s="518"/>
      <c r="M261" s="518"/>
      <c r="N261" s="518"/>
      <c r="O261" s="518"/>
      <c r="P261" s="518"/>
      <c r="Q261" s="518"/>
      <c r="R261" s="518"/>
      <c r="S261" s="518"/>
      <c r="T261" s="518"/>
      <c r="U261" s="518"/>
      <c r="V261" s="518"/>
      <c r="W261" s="518"/>
      <c r="X261" s="518"/>
      <c r="Y261" s="518"/>
      <c r="Z261" s="518"/>
      <c r="AA261" s="518"/>
      <c r="AB261" s="518"/>
      <c r="AC261" s="518"/>
      <c r="AD261" s="518"/>
      <c r="AE261" s="518"/>
      <c r="AF261" s="518"/>
      <c r="AG261" s="518"/>
      <c r="AH261" s="518"/>
      <c r="AI261" s="518"/>
      <c r="AJ261" s="518"/>
      <c r="AK261" s="518"/>
      <c r="AL261" s="518"/>
      <c r="AM261" s="518"/>
      <c r="AN261" s="518"/>
    </row>
    <row r="262" spans="3:40" s="25" customFormat="1" ht="18" customHeight="1">
      <c r="C262" s="413"/>
      <c r="D262" s="414"/>
      <c r="E262" s="44" t="s">
        <v>83</v>
      </c>
      <c r="F262" s="459"/>
      <c r="G262" s="459"/>
      <c r="H262" s="45" t="s">
        <v>10</v>
      </c>
      <c r="I262" s="427" t="s">
        <v>320</v>
      </c>
      <c r="J262" s="427"/>
      <c r="K262" s="427"/>
      <c r="L262" s="427"/>
      <c r="M262" s="427"/>
      <c r="N262" s="427"/>
      <c r="O262" s="427"/>
      <c r="P262" s="427"/>
      <c r="Q262" s="427"/>
      <c r="R262" s="427"/>
      <c r="S262" s="427"/>
      <c r="T262" s="427"/>
      <c r="U262" s="427"/>
      <c r="V262" s="427"/>
      <c r="W262" s="427"/>
      <c r="X262" s="427"/>
      <c r="Y262" s="427"/>
      <c r="Z262" s="427"/>
      <c r="AA262" s="427"/>
      <c r="AB262" s="427"/>
      <c r="AC262" s="427"/>
      <c r="AD262" s="427"/>
      <c r="AE262" s="427"/>
      <c r="AF262" s="427"/>
      <c r="AG262" s="427"/>
      <c r="AH262" s="427"/>
      <c r="AI262" s="427"/>
      <c r="AJ262" s="427"/>
      <c r="AK262" s="427"/>
      <c r="AL262" s="427"/>
      <c r="AM262" s="427"/>
      <c r="AN262" s="460"/>
    </row>
    <row r="263" spans="3:40" s="25" customFormat="1" ht="18" customHeight="1">
      <c r="C263" s="413"/>
      <c r="D263" s="414"/>
      <c r="E263" s="44" t="s">
        <v>83</v>
      </c>
      <c r="F263" s="459"/>
      <c r="G263" s="459"/>
      <c r="H263" s="45" t="s">
        <v>10</v>
      </c>
      <c r="I263" s="427" t="s">
        <v>321</v>
      </c>
      <c r="J263" s="427"/>
      <c r="K263" s="427"/>
      <c r="L263" s="427"/>
      <c r="M263" s="427"/>
      <c r="N263" s="427"/>
      <c r="O263" s="427"/>
      <c r="P263" s="427"/>
      <c r="Q263" s="427"/>
      <c r="R263" s="427"/>
      <c r="S263" s="427"/>
      <c r="T263" s="427"/>
      <c r="U263" s="427"/>
      <c r="V263" s="427"/>
      <c r="W263" s="427"/>
      <c r="X263" s="427"/>
      <c r="Y263" s="427"/>
      <c r="Z263" s="427"/>
      <c r="AA263" s="427"/>
      <c r="AB263" s="427"/>
      <c r="AC263" s="427"/>
      <c r="AD263" s="427"/>
      <c r="AE263" s="427"/>
      <c r="AF263" s="427"/>
      <c r="AG263" s="427"/>
      <c r="AH263" s="427"/>
      <c r="AI263" s="427"/>
      <c r="AJ263" s="427"/>
      <c r="AK263" s="427"/>
      <c r="AL263" s="427"/>
      <c r="AM263" s="427"/>
      <c r="AN263" s="460"/>
    </row>
    <row r="264" spans="3:40" s="25" customFormat="1" ht="18" customHeight="1" thickBot="1">
      <c r="C264" s="420"/>
      <c r="D264" s="421"/>
      <c r="E264" s="145" t="s">
        <v>107</v>
      </c>
      <c r="F264" s="465"/>
      <c r="G264" s="465"/>
      <c r="H264" s="146" t="s">
        <v>108</v>
      </c>
      <c r="I264" s="279" t="s">
        <v>322</v>
      </c>
      <c r="J264" s="279"/>
      <c r="K264" s="279"/>
      <c r="L264" s="279"/>
      <c r="M264" s="279"/>
      <c r="N264" s="279"/>
      <c r="O264" s="279"/>
      <c r="P264" s="279"/>
      <c r="Q264" s="279"/>
      <c r="R264" s="279"/>
      <c r="S264" s="279"/>
      <c r="T264" s="279"/>
      <c r="U264" s="279"/>
      <c r="V264" s="279"/>
      <c r="W264" s="279"/>
      <c r="X264" s="279"/>
      <c r="Y264" s="279"/>
      <c r="Z264" s="279"/>
      <c r="AA264" s="279"/>
      <c r="AB264" s="279"/>
      <c r="AC264" s="279"/>
      <c r="AD264" s="279"/>
      <c r="AE264" s="279"/>
      <c r="AF264" s="279"/>
      <c r="AG264" s="279"/>
      <c r="AH264" s="279"/>
      <c r="AI264" s="279"/>
      <c r="AJ264" s="279"/>
      <c r="AK264" s="279"/>
      <c r="AL264" s="279"/>
      <c r="AM264" s="279"/>
      <c r="AN264" s="462"/>
    </row>
    <row r="265" spans="3:40" s="25" customFormat="1" ht="13.2" customHeight="1">
      <c r="C265" s="517"/>
      <c r="D265" s="517"/>
      <c r="E265" s="517"/>
      <c r="F265" s="517"/>
      <c r="G265" s="517"/>
      <c r="H265" s="517"/>
      <c r="I265" s="517"/>
      <c r="J265" s="517"/>
      <c r="K265" s="517"/>
      <c r="L265" s="517"/>
      <c r="M265" s="517"/>
      <c r="N265" s="517"/>
      <c r="O265" s="517"/>
      <c r="P265" s="517"/>
      <c r="Q265" s="517"/>
      <c r="R265" s="517"/>
      <c r="S265" s="517"/>
      <c r="T265" s="517"/>
      <c r="U265" s="517"/>
      <c r="V265" s="517"/>
      <c r="W265" s="517"/>
      <c r="X265" s="517"/>
      <c r="Y265" s="517"/>
      <c r="Z265" s="517"/>
      <c r="AA265" s="517"/>
      <c r="AB265" s="517"/>
      <c r="AC265" s="517"/>
      <c r="AD265" s="517"/>
      <c r="AE265" s="517"/>
      <c r="AF265" s="517"/>
      <c r="AG265" s="517"/>
      <c r="AH265" s="517"/>
      <c r="AI265" s="517"/>
      <c r="AJ265" s="517"/>
      <c r="AK265" s="517"/>
      <c r="AL265" s="517"/>
      <c r="AM265" s="517"/>
      <c r="AN265" s="517"/>
    </row>
  </sheetData>
  <mergeCells count="295">
    <mergeCell ref="F256:G256"/>
    <mergeCell ref="I256:AN256"/>
    <mergeCell ref="C247:D248"/>
    <mergeCell ref="E247:AH248"/>
    <mergeCell ref="AI247:AN248"/>
    <mergeCell ref="C249:AN249"/>
    <mergeCell ref="C241:D242"/>
    <mergeCell ref="E241:AH242"/>
    <mergeCell ref="AI241:AN242"/>
    <mergeCell ref="C243:D244"/>
    <mergeCell ref="E243:AH244"/>
    <mergeCell ref="AI243:AN244"/>
    <mergeCell ref="AI164:AN167"/>
    <mergeCell ref="C168:D169"/>
    <mergeCell ref="E168:AH169"/>
    <mergeCell ref="C148:D149"/>
    <mergeCell ref="E148:AH149"/>
    <mergeCell ref="AI148:AN149"/>
    <mergeCell ref="C150:D151"/>
    <mergeCell ref="E150:AH151"/>
    <mergeCell ref="C178:AN178"/>
    <mergeCell ref="AI150:AN151"/>
    <mergeCell ref="F264:G264"/>
    <mergeCell ref="I264:AN264"/>
    <mergeCell ref="C265:AN265"/>
    <mergeCell ref="F259:G259"/>
    <mergeCell ref="I259:AN259"/>
    <mergeCell ref="F262:G262"/>
    <mergeCell ref="I262:AN262"/>
    <mergeCell ref="F263:G263"/>
    <mergeCell ref="I263:AN263"/>
    <mergeCell ref="C251:D264"/>
    <mergeCell ref="E251:AH252"/>
    <mergeCell ref="AI251:AN252"/>
    <mergeCell ref="F254:G254"/>
    <mergeCell ref="I254:AN254"/>
    <mergeCell ref="F255:G255"/>
    <mergeCell ref="I260:AN261"/>
    <mergeCell ref="E260:E261"/>
    <mergeCell ref="H260:H261"/>
    <mergeCell ref="F260:G261"/>
    <mergeCell ref="F257:G257"/>
    <mergeCell ref="I257:AN257"/>
    <mergeCell ref="F258:G258"/>
    <mergeCell ref="I258:AN258"/>
    <mergeCell ref="I255:AN255"/>
    <mergeCell ref="E239:AH240"/>
    <mergeCell ref="AI239:AN240"/>
    <mergeCell ref="C222:D223"/>
    <mergeCell ref="E222:AH223"/>
    <mergeCell ref="AI222:AN223"/>
    <mergeCell ref="C230:D231"/>
    <mergeCell ref="E230:AH231"/>
    <mergeCell ref="AI230:AN231"/>
    <mergeCell ref="C232:D233"/>
    <mergeCell ref="C226:D227"/>
    <mergeCell ref="E226:AH227"/>
    <mergeCell ref="AI226:AN227"/>
    <mergeCell ref="C228:D229"/>
    <mergeCell ref="E228:AH229"/>
    <mergeCell ref="AI228:AN229"/>
    <mergeCell ref="C236:D238"/>
    <mergeCell ref="E236:AH238"/>
    <mergeCell ref="AI236:AN238"/>
    <mergeCell ref="C239:D240"/>
    <mergeCell ref="C211:D214"/>
    <mergeCell ref="E211:AH214"/>
    <mergeCell ref="AI211:AN214"/>
    <mergeCell ref="C218:D221"/>
    <mergeCell ref="E218:AH221"/>
    <mergeCell ref="AI218:AN221"/>
    <mergeCell ref="E232:AH233"/>
    <mergeCell ref="AI232:AN233"/>
    <mergeCell ref="C209:D210"/>
    <mergeCell ref="E209:AH210"/>
    <mergeCell ref="AI209:AN210"/>
    <mergeCell ref="C215:D217"/>
    <mergeCell ref="E215:AH217"/>
    <mergeCell ref="AI215:AN217"/>
    <mergeCell ref="C205:D206"/>
    <mergeCell ref="E205:AH206"/>
    <mergeCell ref="AI205:AN206"/>
    <mergeCell ref="C207:D208"/>
    <mergeCell ref="E207:AH208"/>
    <mergeCell ref="AI207:AN208"/>
    <mergeCell ref="C199:D200"/>
    <mergeCell ref="E199:AH200"/>
    <mergeCell ref="AI199:AN200"/>
    <mergeCell ref="C203:D204"/>
    <mergeCell ref="E203:AH204"/>
    <mergeCell ref="AI203:AN204"/>
    <mergeCell ref="C193:AN193"/>
    <mergeCell ref="C195:D196"/>
    <mergeCell ref="E195:AH196"/>
    <mergeCell ref="AI195:AN196"/>
    <mergeCell ref="C197:D198"/>
    <mergeCell ref="E197:AH198"/>
    <mergeCell ref="AI197:AN198"/>
    <mergeCell ref="C185:D186"/>
    <mergeCell ref="E185:AH186"/>
    <mergeCell ref="AI185:AN186"/>
    <mergeCell ref="C187:AN188"/>
    <mergeCell ref="C191:D192"/>
    <mergeCell ref="E191:AH192"/>
    <mergeCell ref="AI191:AN192"/>
    <mergeCell ref="C181:D182"/>
    <mergeCell ref="E181:AH182"/>
    <mergeCell ref="AI181:AN182"/>
    <mergeCell ref="C183:D184"/>
    <mergeCell ref="E183:AH184"/>
    <mergeCell ref="AI183:AN184"/>
    <mergeCell ref="AI168:AN169"/>
    <mergeCell ref="C154:D157"/>
    <mergeCell ref="E154:AH157"/>
    <mergeCell ref="AI154:AN157"/>
    <mergeCell ref="C158:AN158"/>
    <mergeCell ref="C160:D161"/>
    <mergeCell ref="E160:AH161"/>
    <mergeCell ref="AI160:AN161"/>
    <mergeCell ref="C176:AN177"/>
    <mergeCell ref="C170:D171"/>
    <mergeCell ref="E170:AH171"/>
    <mergeCell ref="AI170:AN171"/>
    <mergeCell ref="C174:D175"/>
    <mergeCell ref="E174:AH175"/>
    <mergeCell ref="AI174:AN175"/>
    <mergeCell ref="C162:AN162"/>
    <mergeCell ref="C164:D167"/>
    <mergeCell ref="E164:AH167"/>
    <mergeCell ref="C145:D147"/>
    <mergeCell ref="E145:AH147"/>
    <mergeCell ref="AI145:AN147"/>
    <mergeCell ref="D138:J138"/>
    <mergeCell ref="K138:Q138"/>
    <mergeCell ref="R138:AN138"/>
    <mergeCell ref="D139:J139"/>
    <mergeCell ref="K139:Q139"/>
    <mergeCell ref="R139:AN139"/>
    <mergeCell ref="C133:C140"/>
    <mergeCell ref="D133:J133"/>
    <mergeCell ref="K133:Q133"/>
    <mergeCell ref="R133:AN133"/>
    <mergeCell ref="D134:J134"/>
    <mergeCell ref="K134:Q134"/>
    <mergeCell ref="R134:AN134"/>
    <mergeCell ref="D135:J135"/>
    <mergeCell ref="K135:Q135"/>
    <mergeCell ref="R135:AN135"/>
    <mergeCell ref="D140:J140"/>
    <mergeCell ref="K140:Q140"/>
    <mergeCell ref="R140:AN140"/>
    <mergeCell ref="K129:Q129"/>
    <mergeCell ref="R129:AN129"/>
    <mergeCell ref="D130:J130"/>
    <mergeCell ref="K130:Q130"/>
    <mergeCell ref="R130:AN130"/>
    <mergeCell ref="D136:J136"/>
    <mergeCell ref="K136:Q136"/>
    <mergeCell ref="R136:AN136"/>
    <mergeCell ref="D137:J137"/>
    <mergeCell ref="K137:Q137"/>
    <mergeCell ref="R137:AN137"/>
    <mergeCell ref="R126:AN126"/>
    <mergeCell ref="D127:J127"/>
    <mergeCell ref="K127:Q127"/>
    <mergeCell ref="R127:AN127"/>
    <mergeCell ref="D128:J128"/>
    <mergeCell ref="K128:Q128"/>
    <mergeCell ref="R128:AN128"/>
    <mergeCell ref="C122:AN122"/>
    <mergeCell ref="D124:J124"/>
    <mergeCell ref="K124:Q124"/>
    <mergeCell ref="R124:AN124"/>
    <mergeCell ref="C125:C132"/>
    <mergeCell ref="D125:J125"/>
    <mergeCell ref="K125:Q125"/>
    <mergeCell ref="R125:AN125"/>
    <mergeCell ref="D126:J126"/>
    <mergeCell ref="K126:Q126"/>
    <mergeCell ref="D131:J131"/>
    <mergeCell ref="K131:Q131"/>
    <mergeCell ref="R131:AN131"/>
    <mergeCell ref="D132:J132"/>
    <mergeCell ref="K132:Q132"/>
    <mergeCell ref="R132:AN132"/>
    <mergeCell ref="D129:J129"/>
    <mergeCell ref="C117:D118"/>
    <mergeCell ref="E117:AH118"/>
    <mergeCell ref="AI117:AN118"/>
    <mergeCell ref="C119:D121"/>
    <mergeCell ref="E119:AH121"/>
    <mergeCell ref="AI119:AN121"/>
    <mergeCell ref="C113:D114"/>
    <mergeCell ref="E113:AH114"/>
    <mergeCell ref="AI113:AN114"/>
    <mergeCell ref="C115:D116"/>
    <mergeCell ref="E115:AH116"/>
    <mergeCell ref="AI115:AN116"/>
    <mergeCell ref="F107:G107"/>
    <mergeCell ref="I107:AN107"/>
    <mergeCell ref="F108:G108"/>
    <mergeCell ref="I108:AN108"/>
    <mergeCell ref="C101:D110"/>
    <mergeCell ref="F103:G103"/>
    <mergeCell ref="I103:AN103"/>
    <mergeCell ref="F104:G104"/>
    <mergeCell ref="I104:AN104"/>
    <mergeCell ref="F105:G105"/>
    <mergeCell ref="I105:AN105"/>
    <mergeCell ref="F106:G106"/>
    <mergeCell ref="I106:AN106"/>
    <mergeCell ref="E101:AN102"/>
    <mergeCell ref="I109:AN110"/>
    <mergeCell ref="E109:E110"/>
    <mergeCell ref="H109:H110"/>
    <mergeCell ref="F109:G110"/>
    <mergeCell ref="C92:D96"/>
    <mergeCell ref="E92:AH96"/>
    <mergeCell ref="AI92:AN96"/>
    <mergeCell ref="C99:D100"/>
    <mergeCell ref="E99:AH100"/>
    <mergeCell ref="AI99:AN100"/>
    <mergeCell ref="C82:D84"/>
    <mergeCell ref="E82:AH84"/>
    <mergeCell ref="AI82:AN84"/>
    <mergeCell ref="C87:D89"/>
    <mergeCell ref="E87:AH89"/>
    <mergeCell ref="AI87:AN89"/>
    <mergeCell ref="C72:D73"/>
    <mergeCell ref="E72:AH73"/>
    <mergeCell ref="AI72:AN73"/>
    <mergeCell ref="C74:AN76"/>
    <mergeCell ref="C77:AN79"/>
    <mergeCell ref="C65:D67"/>
    <mergeCell ref="E65:AH67"/>
    <mergeCell ref="AI65:AN67"/>
    <mergeCell ref="C70:D71"/>
    <mergeCell ref="E70:AH71"/>
    <mergeCell ref="AI70:AN71"/>
    <mergeCell ref="C57:D59"/>
    <mergeCell ref="E57:AH59"/>
    <mergeCell ref="AI57:AN59"/>
    <mergeCell ref="C60:D62"/>
    <mergeCell ref="E60:AH62"/>
    <mergeCell ref="AI60:AN62"/>
    <mergeCell ref="C49:D50"/>
    <mergeCell ref="E49:AH50"/>
    <mergeCell ref="AI49:AN50"/>
    <mergeCell ref="S51:AN51"/>
    <mergeCell ref="S52:AN52"/>
    <mergeCell ref="C53:D54"/>
    <mergeCell ref="E53:AH54"/>
    <mergeCell ref="AI53:AN54"/>
    <mergeCell ref="C43:AN43"/>
    <mergeCell ref="C45:D46"/>
    <mergeCell ref="E45:AH46"/>
    <mergeCell ref="AI45:AN46"/>
    <mergeCell ref="C47:D48"/>
    <mergeCell ref="E47:AH48"/>
    <mergeCell ref="AI47:AN48"/>
    <mergeCell ref="C35:D37"/>
    <mergeCell ref="E35:AH37"/>
    <mergeCell ref="AI35:AN37"/>
    <mergeCell ref="C38:AN38"/>
    <mergeCell ref="C40:D42"/>
    <mergeCell ref="E40:AH42"/>
    <mergeCell ref="AI40:AN42"/>
    <mergeCell ref="C31:D32"/>
    <mergeCell ref="E31:AH32"/>
    <mergeCell ref="AI31:AN32"/>
    <mergeCell ref="AI19:AN23"/>
    <mergeCell ref="AI24:AN28"/>
    <mergeCell ref="AI16:AN18"/>
    <mergeCell ref="C10:D11"/>
    <mergeCell ref="E10:AH11"/>
    <mergeCell ref="AI10:AN11"/>
    <mergeCell ref="C12:D15"/>
    <mergeCell ref="E12:AH15"/>
    <mergeCell ref="AI12:AN15"/>
    <mergeCell ref="C16:D18"/>
    <mergeCell ref="E16:AH18"/>
    <mergeCell ref="C19:D23"/>
    <mergeCell ref="E19:AH23"/>
    <mergeCell ref="C24:D28"/>
    <mergeCell ref="E24:AH28"/>
    <mergeCell ref="C6:D7"/>
    <mergeCell ref="E6:AH7"/>
    <mergeCell ref="AI6:AN7"/>
    <mergeCell ref="C8:D9"/>
    <mergeCell ref="E8:AH9"/>
    <mergeCell ref="AI8:AN9"/>
    <mergeCell ref="A1:B2"/>
    <mergeCell ref="C1:AN2"/>
    <mergeCell ref="AI3:AN4"/>
    <mergeCell ref="AI5:AN5"/>
  </mergeCells>
  <phoneticPr fontId="2"/>
  <dataValidations count="2">
    <dataValidation type="list" allowBlank="1" showInputMessage="1" showErrorMessage="1" sqref="AI226:AN233">
      <formula1>"　,○,×"</formula1>
    </dataValidation>
    <dataValidation type="list" allowBlank="1" showInputMessage="1" showErrorMessage="1" sqref="F260">
      <formula1>"　,○"</formula1>
    </dataValidation>
  </dataValidations>
  <pageMargins left="0.59055118110236227" right="0.39370078740157483" top="0.59055118110236227" bottom="0.59055118110236227" header="0" footer="0.31496062992125984"/>
  <pageSetup paperSize="9" scale="88" firstPageNumber="0" fitToHeight="0" orientation="portrait" useFirstPageNumber="1" r:id="rId1"/>
  <headerFooter differentFirst="1">
    <oddFooter>&amp;C&amp;"ＭＳ Ｐゴシック,標準"&amp;P</oddFooter>
  </headerFooter>
  <rowBreaks count="6" manualBreakCount="6">
    <brk id="43" max="39" man="1"/>
    <brk id="90" max="39" man="1"/>
    <brk id="122" max="39" man="1"/>
    <brk id="162" max="39" man="1"/>
    <brk id="201" max="39" man="1"/>
    <brk id="248" max="3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218"/>
  <sheetViews>
    <sheetView showWhiteSpace="0" view="pageBreakPreview" zoomScale="85" zoomScaleNormal="100" zoomScaleSheetLayoutView="85" workbookViewId="0">
      <selection sqref="A1:B2"/>
    </sheetView>
  </sheetViews>
  <sheetFormatPr defaultColWidth="8.69921875" defaultRowHeight="13.2"/>
  <cols>
    <col min="1" max="6" width="2" style="1" customWidth="1"/>
    <col min="7" max="7" width="12" style="1" customWidth="1"/>
    <col min="8" max="43" width="2" style="1" customWidth="1"/>
    <col min="44" max="44" width="2.09765625" style="1" customWidth="1"/>
    <col min="45" max="16384" width="8.69921875" style="1"/>
  </cols>
  <sheetData>
    <row r="1" spans="1:43" s="25" customFormat="1" ht="18" customHeight="1">
      <c r="A1" s="355" t="s">
        <v>109</v>
      </c>
      <c r="B1" s="355"/>
      <c r="C1" s="520" t="s">
        <v>110</v>
      </c>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I1" s="520"/>
      <c r="AJ1" s="520"/>
      <c r="AK1" s="520"/>
      <c r="AL1" s="520"/>
      <c r="AM1" s="520"/>
      <c r="AN1" s="520"/>
      <c r="AO1" s="520"/>
      <c r="AP1" s="520"/>
      <c r="AQ1" s="520"/>
    </row>
    <row r="2" spans="1:43" s="25" customFormat="1" ht="18" customHeight="1" thickBot="1">
      <c r="A2" s="355"/>
      <c r="B2" s="355"/>
      <c r="C2" s="520"/>
      <c r="D2" s="520"/>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J2" s="520"/>
      <c r="AK2" s="520"/>
      <c r="AL2" s="520"/>
      <c r="AM2" s="520"/>
      <c r="AN2" s="520"/>
      <c r="AO2" s="520"/>
      <c r="AP2" s="520"/>
      <c r="AQ2" s="520"/>
    </row>
    <row r="3" spans="1:43" s="25" customFormat="1" ht="18" customHeight="1" thickTop="1">
      <c r="A3" s="32"/>
      <c r="B3" s="32"/>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19" t="s">
        <v>40</v>
      </c>
      <c r="AM3" s="320"/>
      <c r="AN3" s="320"/>
      <c r="AO3" s="320"/>
      <c r="AP3" s="320"/>
      <c r="AQ3" s="321"/>
    </row>
    <row r="4" spans="1:43" s="25" customFormat="1" ht="18" customHeight="1" thickBot="1">
      <c r="A4" s="32"/>
      <c r="B4" s="32"/>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22"/>
      <c r="AM4" s="323"/>
      <c r="AN4" s="323"/>
      <c r="AO4" s="323"/>
      <c r="AP4" s="323"/>
      <c r="AQ4" s="324"/>
    </row>
    <row r="5" spans="1:43" s="25" customFormat="1" ht="18" customHeight="1" thickTop="1" thickBot="1">
      <c r="B5" s="21" t="s">
        <v>111</v>
      </c>
      <c r="AL5" s="521" t="s">
        <v>42</v>
      </c>
      <c r="AM5" s="521"/>
      <c r="AN5" s="521"/>
      <c r="AO5" s="521"/>
      <c r="AP5" s="521"/>
      <c r="AQ5" s="521"/>
    </row>
    <row r="6" spans="1:43" s="25" customFormat="1" ht="18" customHeight="1">
      <c r="C6" s="326">
        <v>1</v>
      </c>
      <c r="D6" s="327"/>
      <c r="E6" s="328" t="s">
        <v>399</v>
      </c>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30"/>
      <c r="AL6" s="387"/>
      <c r="AM6" s="388"/>
      <c r="AN6" s="388"/>
      <c r="AO6" s="388"/>
      <c r="AP6" s="388"/>
      <c r="AQ6" s="389"/>
    </row>
    <row r="7" spans="1:43" s="25" customFormat="1" ht="18" customHeight="1">
      <c r="C7" s="269"/>
      <c r="D7" s="271"/>
      <c r="E7" s="305"/>
      <c r="F7" s="306"/>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c r="AG7" s="306"/>
      <c r="AH7" s="306"/>
      <c r="AI7" s="306"/>
      <c r="AJ7" s="306"/>
      <c r="AK7" s="307"/>
      <c r="AL7" s="390"/>
      <c r="AM7" s="270"/>
      <c r="AN7" s="270"/>
      <c r="AO7" s="270"/>
      <c r="AP7" s="270"/>
      <c r="AQ7" s="391"/>
    </row>
    <row r="8" spans="1:43" s="25" customFormat="1" ht="18" customHeight="1">
      <c r="C8" s="262">
        <v>2</v>
      </c>
      <c r="D8" s="264"/>
      <c r="E8" s="275" t="s">
        <v>323</v>
      </c>
      <c r="F8" s="276"/>
      <c r="G8" s="276"/>
      <c r="H8" s="276"/>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6"/>
      <c r="AK8" s="277"/>
      <c r="AL8" s="392"/>
      <c r="AM8" s="263"/>
      <c r="AN8" s="263"/>
      <c r="AO8" s="263"/>
      <c r="AP8" s="263"/>
      <c r="AQ8" s="393"/>
    </row>
    <row r="9" spans="1:43" s="25" customFormat="1" ht="18" customHeight="1" thickBot="1">
      <c r="C9" s="394"/>
      <c r="D9" s="395"/>
      <c r="E9" s="278"/>
      <c r="F9" s="279"/>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80"/>
      <c r="AL9" s="396"/>
      <c r="AM9" s="397"/>
      <c r="AN9" s="397"/>
      <c r="AO9" s="397"/>
      <c r="AP9" s="397"/>
      <c r="AQ9" s="398"/>
    </row>
    <row r="10" spans="1:43" s="25" customFormat="1" ht="13.2" customHeight="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row>
    <row r="11" spans="1:43" s="25" customFormat="1" ht="18" customHeight="1" thickBot="1">
      <c r="B11" s="21" t="s">
        <v>239</v>
      </c>
    </row>
    <row r="12" spans="1:43" s="25" customFormat="1" ht="18" customHeight="1">
      <c r="C12" s="326">
        <v>1</v>
      </c>
      <c r="D12" s="327"/>
      <c r="E12" s="292" t="s">
        <v>324</v>
      </c>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4"/>
      <c r="AL12" s="387"/>
      <c r="AM12" s="388"/>
      <c r="AN12" s="388"/>
      <c r="AO12" s="388"/>
      <c r="AP12" s="388"/>
      <c r="AQ12" s="389"/>
    </row>
    <row r="13" spans="1:43" s="25" customFormat="1" ht="18" customHeight="1">
      <c r="C13" s="269"/>
      <c r="D13" s="271"/>
      <c r="E13" s="295"/>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7"/>
      <c r="AL13" s="390"/>
      <c r="AM13" s="270"/>
      <c r="AN13" s="270"/>
      <c r="AO13" s="270"/>
      <c r="AP13" s="270"/>
      <c r="AQ13" s="391"/>
    </row>
    <row r="14" spans="1:43" s="25" customFormat="1" ht="18" customHeight="1">
      <c r="C14" s="262">
        <v>2</v>
      </c>
      <c r="D14" s="264"/>
      <c r="E14" s="275" t="s">
        <v>325</v>
      </c>
      <c r="F14" s="276"/>
      <c r="G14" s="276"/>
      <c r="H14" s="276"/>
      <c r="I14" s="276"/>
      <c r="J14" s="276"/>
      <c r="K14" s="276"/>
      <c r="L14" s="276"/>
      <c r="M14" s="276"/>
      <c r="N14" s="276"/>
      <c r="O14" s="276"/>
      <c r="P14" s="276"/>
      <c r="Q14" s="276"/>
      <c r="R14" s="276"/>
      <c r="S14" s="276"/>
      <c r="T14" s="276"/>
      <c r="U14" s="276"/>
      <c r="V14" s="276"/>
      <c r="W14" s="276"/>
      <c r="X14" s="276"/>
      <c r="Y14" s="276"/>
      <c r="Z14" s="276"/>
      <c r="AA14" s="276"/>
      <c r="AB14" s="276"/>
      <c r="AC14" s="276"/>
      <c r="AD14" s="276"/>
      <c r="AE14" s="276"/>
      <c r="AF14" s="276"/>
      <c r="AG14" s="276"/>
      <c r="AH14" s="276"/>
      <c r="AI14" s="276"/>
      <c r="AJ14" s="276"/>
      <c r="AK14" s="277"/>
      <c r="AL14" s="392"/>
      <c r="AM14" s="263"/>
      <c r="AN14" s="263"/>
      <c r="AO14" s="263"/>
      <c r="AP14" s="263"/>
      <c r="AQ14" s="393"/>
    </row>
    <row r="15" spans="1:43" s="25" customFormat="1" ht="18" customHeight="1">
      <c r="C15" s="269"/>
      <c r="D15" s="271"/>
      <c r="E15" s="295"/>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7"/>
      <c r="AL15" s="390"/>
      <c r="AM15" s="270"/>
      <c r="AN15" s="270"/>
      <c r="AO15" s="270"/>
      <c r="AP15" s="270"/>
      <c r="AQ15" s="391"/>
    </row>
    <row r="16" spans="1:43" s="25" customFormat="1" ht="18" customHeight="1">
      <c r="C16" s="522">
        <v>3</v>
      </c>
      <c r="D16" s="523"/>
      <c r="E16" s="528" t="s">
        <v>400</v>
      </c>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70"/>
      <c r="AL16" s="392"/>
      <c r="AM16" s="263"/>
      <c r="AN16" s="263"/>
      <c r="AO16" s="263"/>
      <c r="AP16" s="263"/>
      <c r="AQ16" s="393"/>
    </row>
    <row r="17" spans="3:43" s="25" customFormat="1" ht="18" customHeight="1">
      <c r="C17" s="524"/>
      <c r="D17" s="525"/>
      <c r="E17" s="529"/>
      <c r="F17" s="518"/>
      <c r="G17" s="518"/>
      <c r="H17" s="518"/>
      <c r="I17" s="518"/>
      <c r="J17" s="518"/>
      <c r="K17" s="518"/>
      <c r="L17" s="518"/>
      <c r="M17" s="518"/>
      <c r="N17" s="518"/>
      <c r="O17" s="518"/>
      <c r="P17" s="518"/>
      <c r="Q17" s="518"/>
      <c r="R17" s="518"/>
      <c r="S17" s="518"/>
      <c r="T17" s="518"/>
      <c r="U17" s="518"/>
      <c r="V17" s="518"/>
      <c r="W17" s="518"/>
      <c r="X17" s="518"/>
      <c r="Y17" s="518"/>
      <c r="Z17" s="518"/>
      <c r="AA17" s="518"/>
      <c r="AB17" s="518"/>
      <c r="AC17" s="518"/>
      <c r="AD17" s="518"/>
      <c r="AE17" s="518"/>
      <c r="AF17" s="518"/>
      <c r="AG17" s="518"/>
      <c r="AH17" s="518"/>
      <c r="AI17" s="518"/>
      <c r="AJ17" s="518"/>
      <c r="AK17" s="530"/>
      <c r="AL17" s="399"/>
      <c r="AM17" s="400"/>
      <c r="AN17" s="400"/>
      <c r="AO17" s="400"/>
      <c r="AP17" s="400"/>
      <c r="AQ17" s="401"/>
    </row>
    <row r="18" spans="3:43" s="25" customFormat="1" ht="18" customHeight="1">
      <c r="C18" s="526"/>
      <c r="D18" s="527"/>
      <c r="E18" s="531"/>
      <c r="F18" s="532"/>
      <c r="G18" s="532"/>
      <c r="H18" s="532"/>
      <c r="I18" s="532"/>
      <c r="J18" s="532"/>
      <c r="K18" s="532"/>
      <c r="L18" s="532"/>
      <c r="M18" s="532"/>
      <c r="N18" s="532"/>
      <c r="O18" s="532"/>
      <c r="P18" s="532"/>
      <c r="Q18" s="532"/>
      <c r="R18" s="532"/>
      <c r="S18" s="532"/>
      <c r="T18" s="532"/>
      <c r="U18" s="532"/>
      <c r="V18" s="532"/>
      <c r="W18" s="532"/>
      <c r="X18" s="532"/>
      <c r="Y18" s="532"/>
      <c r="Z18" s="532"/>
      <c r="AA18" s="532"/>
      <c r="AB18" s="532"/>
      <c r="AC18" s="532"/>
      <c r="AD18" s="532"/>
      <c r="AE18" s="532"/>
      <c r="AF18" s="532"/>
      <c r="AG18" s="532"/>
      <c r="AH18" s="532"/>
      <c r="AI18" s="532"/>
      <c r="AJ18" s="532"/>
      <c r="AK18" s="533"/>
      <c r="AL18" s="390"/>
      <c r="AM18" s="270"/>
      <c r="AN18" s="270"/>
      <c r="AO18" s="270"/>
      <c r="AP18" s="270"/>
      <c r="AQ18" s="391"/>
    </row>
    <row r="19" spans="3:43" s="25" customFormat="1" ht="18" customHeight="1">
      <c r="C19" s="522">
        <v>4</v>
      </c>
      <c r="D19" s="523"/>
      <c r="E19" s="528" t="s">
        <v>401</v>
      </c>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70"/>
      <c r="AL19" s="392"/>
      <c r="AM19" s="263"/>
      <c r="AN19" s="263"/>
      <c r="AO19" s="263"/>
      <c r="AP19" s="263"/>
      <c r="AQ19" s="393"/>
    </row>
    <row r="20" spans="3:43" s="25" customFormat="1" ht="18" customHeight="1">
      <c r="C20" s="526"/>
      <c r="D20" s="527"/>
      <c r="E20" s="531"/>
      <c r="F20" s="532"/>
      <c r="G20" s="532"/>
      <c r="H20" s="532"/>
      <c r="I20" s="532"/>
      <c r="J20" s="532"/>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532"/>
      <c r="AK20" s="533"/>
      <c r="AL20" s="390"/>
      <c r="AM20" s="270"/>
      <c r="AN20" s="270"/>
      <c r="AO20" s="270"/>
      <c r="AP20" s="270"/>
      <c r="AQ20" s="391"/>
    </row>
    <row r="21" spans="3:43" s="25" customFormat="1" ht="18" customHeight="1">
      <c r="C21" s="262">
        <v>5</v>
      </c>
      <c r="D21" s="264"/>
      <c r="E21" s="275" t="s">
        <v>326</v>
      </c>
      <c r="F21" s="276"/>
      <c r="G21" s="276"/>
      <c r="H21" s="276"/>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7"/>
      <c r="AL21" s="392"/>
      <c r="AM21" s="263"/>
      <c r="AN21" s="263"/>
      <c r="AO21" s="263"/>
      <c r="AP21" s="263"/>
      <c r="AQ21" s="393"/>
    </row>
    <row r="22" spans="3:43" s="25" customFormat="1" ht="18" customHeight="1">
      <c r="C22" s="300"/>
      <c r="D22" s="301"/>
      <c r="E22" s="426"/>
      <c r="F22" s="427"/>
      <c r="G22" s="427"/>
      <c r="H22" s="427"/>
      <c r="I22" s="427"/>
      <c r="J22" s="427"/>
      <c r="K22" s="427"/>
      <c r="L22" s="427"/>
      <c r="M22" s="427"/>
      <c r="N22" s="427"/>
      <c r="O22" s="427"/>
      <c r="P22" s="427"/>
      <c r="Q22" s="427"/>
      <c r="R22" s="427"/>
      <c r="S22" s="427"/>
      <c r="T22" s="427"/>
      <c r="U22" s="427"/>
      <c r="V22" s="427"/>
      <c r="W22" s="427"/>
      <c r="X22" s="427"/>
      <c r="Y22" s="427"/>
      <c r="Z22" s="427"/>
      <c r="AA22" s="427"/>
      <c r="AB22" s="427"/>
      <c r="AC22" s="427"/>
      <c r="AD22" s="427"/>
      <c r="AE22" s="427"/>
      <c r="AF22" s="427"/>
      <c r="AG22" s="427"/>
      <c r="AH22" s="427"/>
      <c r="AI22" s="427"/>
      <c r="AJ22" s="427"/>
      <c r="AK22" s="428"/>
      <c r="AL22" s="399"/>
      <c r="AM22" s="400"/>
      <c r="AN22" s="400"/>
      <c r="AO22" s="400"/>
      <c r="AP22" s="400"/>
      <c r="AQ22" s="401"/>
    </row>
    <row r="23" spans="3:43" s="25" customFormat="1" ht="18" customHeight="1">
      <c r="C23" s="269"/>
      <c r="D23" s="271"/>
      <c r="E23" s="295"/>
      <c r="F23" s="296"/>
      <c r="G23" s="296"/>
      <c r="H23" s="296"/>
      <c r="I23" s="296"/>
      <c r="J23" s="296"/>
      <c r="K23" s="296"/>
      <c r="L23" s="296"/>
      <c r="M23" s="296"/>
      <c r="N23" s="296"/>
      <c r="O23" s="296"/>
      <c r="P23" s="296"/>
      <c r="Q23" s="296"/>
      <c r="R23" s="296"/>
      <c r="S23" s="296"/>
      <c r="T23" s="296"/>
      <c r="U23" s="296"/>
      <c r="V23" s="296"/>
      <c r="W23" s="296"/>
      <c r="X23" s="296"/>
      <c r="Y23" s="296"/>
      <c r="Z23" s="296"/>
      <c r="AA23" s="296"/>
      <c r="AB23" s="296"/>
      <c r="AC23" s="296"/>
      <c r="AD23" s="296"/>
      <c r="AE23" s="296"/>
      <c r="AF23" s="296"/>
      <c r="AG23" s="296"/>
      <c r="AH23" s="296"/>
      <c r="AI23" s="296"/>
      <c r="AJ23" s="296"/>
      <c r="AK23" s="297"/>
      <c r="AL23" s="390"/>
      <c r="AM23" s="270"/>
      <c r="AN23" s="270"/>
      <c r="AO23" s="270"/>
      <c r="AP23" s="270"/>
      <c r="AQ23" s="391"/>
    </row>
    <row r="24" spans="3:43" s="25" customFormat="1" ht="18" customHeight="1">
      <c r="C24" s="262">
        <v>6</v>
      </c>
      <c r="D24" s="264"/>
      <c r="E24" s="275" t="s">
        <v>327</v>
      </c>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7"/>
      <c r="AL24" s="392"/>
      <c r="AM24" s="263"/>
      <c r="AN24" s="263"/>
      <c r="AO24" s="263"/>
      <c r="AP24" s="263"/>
      <c r="AQ24" s="393"/>
    </row>
    <row r="25" spans="3:43" s="25" customFormat="1" ht="18" customHeight="1">
      <c r="C25" s="300"/>
      <c r="D25" s="301"/>
      <c r="E25" s="426"/>
      <c r="F25" s="427"/>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c r="AG25" s="427"/>
      <c r="AH25" s="427"/>
      <c r="AI25" s="427"/>
      <c r="AJ25" s="427"/>
      <c r="AK25" s="428"/>
      <c r="AL25" s="399"/>
      <c r="AM25" s="400"/>
      <c r="AN25" s="400"/>
      <c r="AO25" s="400"/>
      <c r="AP25" s="400"/>
      <c r="AQ25" s="401"/>
    </row>
    <row r="26" spans="3:43" s="25" customFormat="1" ht="18" customHeight="1">
      <c r="C26" s="300"/>
      <c r="D26" s="301"/>
      <c r="E26" s="426"/>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8"/>
      <c r="AL26" s="399"/>
      <c r="AM26" s="400"/>
      <c r="AN26" s="400"/>
      <c r="AO26" s="400"/>
      <c r="AP26" s="400"/>
      <c r="AQ26" s="401"/>
    </row>
    <row r="27" spans="3:43" s="25" customFormat="1" ht="18" customHeight="1">
      <c r="C27" s="269"/>
      <c r="D27" s="271"/>
      <c r="E27" s="295"/>
      <c r="F27" s="296"/>
      <c r="G27" s="296"/>
      <c r="H27" s="296"/>
      <c r="I27" s="29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7"/>
      <c r="AL27" s="390"/>
      <c r="AM27" s="270"/>
      <c r="AN27" s="270"/>
      <c r="AO27" s="270"/>
      <c r="AP27" s="270"/>
      <c r="AQ27" s="391"/>
    </row>
    <row r="28" spans="3:43" s="25" customFormat="1" ht="18" customHeight="1">
      <c r="C28" s="262">
        <v>7</v>
      </c>
      <c r="D28" s="264"/>
      <c r="E28" s="275" t="s">
        <v>328</v>
      </c>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7"/>
      <c r="AL28" s="392"/>
      <c r="AM28" s="263"/>
      <c r="AN28" s="263"/>
      <c r="AO28" s="263"/>
      <c r="AP28" s="263"/>
      <c r="AQ28" s="393"/>
    </row>
    <row r="29" spans="3:43" s="25" customFormat="1" ht="18" customHeight="1">
      <c r="C29" s="300"/>
      <c r="D29" s="301"/>
      <c r="E29" s="426"/>
      <c r="F29" s="427"/>
      <c r="G29" s="427"/>
      <c r="H29" s="427"/>
      <c r="I29" s="427"/>
      <c r="J29" s="427"/>
      <c r="K29" s="427"/>
      <c r="L29" s="427"/>
      <c r="M29" s="427"/>
      <c r="N29" s="427"/>
      <c r="O29" s="427"/>
      <c r="P29" s="427"/>
      <c r="Q29" s="427"/>
      <c r="R29" s="427"/>
      <c r="S29" s="427"/>
      <c r="T29" s="427"/>
      <c r="U29" s="427"/>
      <c r="V29" s="427"/>
      <c r="W29" s="427"/>
      <c r="X29" s="427"/>
      <c r="Y29" s="427"/>
      <c r="Z29" s="427"/>
      <c r="AA29" s="427"/>
      <c r="AB29" s="427"/>
      <c r="AC29" s="427"/>
      <c r="AD29" s="427"/>
      <c r="AE29" s="427"/>
      <c r="AF29" s="427"/>
      <c r="AG29" s="427"/>
      <c r="AH29" s="427"/>
      <c r="AI29" s="427"/>
      <c r="AJ29" s="427"/>
      <c r="AK29" s="428"/>
      <c r="AL29" s="399"/>
      <c r="AM29" s="400"/>
      <c r="AN29" s="400"/>
      <c r="AO29" s="400"/>
      <c r="AP29" s="400"/>
      <c r="AQ29" s="401"/>
    </row>
    <row r="30" spans="3:43" s="25" customFormat="1" ht="18" customHeight="1">
      <c r="C30" s="269"/>
      <c r="D30" s="271"/>
      <c r="E30" s="295"/>
      <c r="F30" s="296"/>
      <c r="G30" s="296"/>
      <c r="H30" s="296"/>
      <c r="I30" s="296"/>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7"/>
      <c r="AL30" s="390"/>
      <c r="AM30" s="270"/>
      <c r="AN30" s="270"/>
      <c r="AO30" s="270"/>
      <c r="AP30" s="270"/>
      <c r="AQ30" s="391"/>
    </row>
    <row r="31" spans="3:43" s="25" customFormat="1" ht="18" customHeight="1">
      <c r="C31" s="411">
        <v>8</v>
      </c>
      <c r="D31" s="412"/>
      <c r="E31" s="275" t="s">
        <v>329</v>
      </c>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76"/>
      <c r="AH31" s="276"/>
      <c r="AI31" s="276"/>
      <c r="AJ31" s="276"/>
      <c r="AK31" s="277"/>
      <c r="AL31" s="392"/>
      <c r="AM31" s="263"/>
      <c r="AN31" s="263"/>
      <c r="AO31" s="263"/>
      <c r="AP31" s="263"/>
      <c r="AQ31" s="393"/>
    </row>
    <row r="32" spans="3:43" s="25" customFormat="1" ht="18" customHeight="1">
      <c r="C32" s="413"/>
      <c r="D32" s="414"/>
      <c r="E32" s="426"/>
      <c r="F32" s="427"/>
      <c r="G32" s="427"/>
      <c r="H32" s="427"/>
      <c r="I32" s="427"/>
      <c r="J32" s="427"/>
      <c r="K32" s="427"/>
      <c r="L32" s="427"/>
      <c r="M32" s="427"/>
      <c r="N32" s="427"/>
      <c r="O32" s="427"/>
      <c r="P32" s="427"/>
      <c r="Q32" s="427"/>
      <c r="R32" s="427"/>
      <c r="S32" s="427"/>
      <c r="T32" s="427"/>
      <c r="U32" s="427"/>
      <c r="V32" s="427"/>
      <c r="W32" s="427"/>
      <c r="X32" s="427"/>
      <c r="Y32" s="427"/>
      <c r="Z32" s="427"/>
      <c r="AA32" s="427"/>
      <c r="AB32" s="427"/>
      <c r="AC32" s="427"/>
      <c r="AD32" s="427"/>
      <c r="AE32" s="427"/>
      <c r="AF32" s="427"/>
      <c r="AG32" s="427"/>
      <c r="AH32" s="427"/>
      <c r="AI32" s="427"/>
      <c r="AJ32" s="427"/>
      <c r="AK32" s="428"/>
      <c r="AL32" s="399"/>
      <c r="AM32" s="400"/>
      <c r="AN32" s="400"/>
      <c r="AO32" s="400"/>
      <c r="AP32" s="400"/>
      <c r="AQ32" s="401"/>
    </row>
    <row r="33" spans="1:43" s="25" customFormat="1" ht="18" customHeight="1">
      <c r="C33" s="413"/>
      <c r="D33" s="414"/>
      <c r="E33" s="426"/>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428"/>
      <c r="AL33" s="399"/>
      <c r="AM33" s="400"/>
      <c r="AN33" s="400"/>
      <c r="AO33" s="400"/>
      <c r="AP33" s="400"/>
      <c r="AQ33" s="401"/>
    </row>
    <row r="34" spans="1:43" s="25" customFormat="1" ht="18" customHeight="1">
      <c r="C34" s="413"/>
      <c r="D34" s="414"/>
      <c r="E34" s="295"/>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7"/>
      <c r="AL34" s="399"/>
      <c r="AM34" s="400"/>
      <c r="AN34" s="400"/>
      <c r="AO34" s="400"/>
      <c r="AP34" s="400"/>
      <c r="AQ34" s="401"/>
    </row>
    <row r="35" spans="1:43" s="25" customFormat="1" ht="18" customHeight="1">
      <c r="C35" s="262">
        <v>9</v>
      </c>
      <c r="D35" s="264"/>
      <c r="E35" s="275" t="s">
        <v>330</v>
      </c>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6"/>
      <c r="AJ35" s="276"/>
      <c r="AK35" s="277"/>
      <c r="AL35" s="392"/>
      <c r="AM35" s="263"/>
      <c r="AN35" s="263"/>
      <c r="AO35" s="263"/>
      <c r="AP35" s="263"/>
      <c r="AQ35" s="393"/>
    </row>
    <row r="36" spans="1:43" s="25" customFormat="1" ht="18" customHeight="1">
      <c r="C36" s="300"/>
      <c r="D36" s="301"/>
      <c r="E36" s="426"/>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8"/>
      <c r="AL36" s="399"/>
      <c r="AM36" s="400"/>
      <c r="AN36" s="400"/>
      <c r="AO36" s="400"/>
      <c r="AP36" s="400"/>
      <c r="AQ36" s="401"/>
    </row>
    <row r="37" spans="1:43" s="25" customFormat="1" ht="18" customHeight="1">
      <c r="C37" s="300"/>
      <c r="D37" s="301"/>
      <c r="E37" s="426"/>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428"/>
      <c r="AL37" s="399"/>
      <c r="AM37" s="400"/>
      <c r="AN37" s="400"/>
      <c r="AO37" s="400"/>
      <c r="AP37" s="400"/>
      <c r="AQ37" s="401"/>
    </row>
    <row r="38" spans="1:43" s="25" customFormat="1" ht="18" customHeight="1">
      <c r="C38" s="300"/>
      <c r="D38" s="301"/>
      <c r="E38" s="295"/>
      <c r="F38" s="296"/>
      <c r="G38" s="296"/>
      <c r="H38" s="296"/>
      <c r="I38" s="296"/>
      <c r="J38" s="296"/>
      <c r="K38" s="296"/>
      <c r="L38" s="296"/>
      <c r="M38" s="296"/>
      <c r="N38" s="296"/>
      <c r="O38" s="296"/>
      <c r="P38" s="296"/>
      <c r="Q38" s="296"/>
      <c r="R38" s="296"/>
      <c r="S38" s="296"/>
      <c r="T38" s="296"/>
      <c r="U38" s="296"/>
      <c r="V38" s="296"/>
      <c r="W38" s="296"/>
      <c r="X38" s="296"/>
      <c r="Y38" s="296"/>
      <c r="Z38" s="296"/>
      <c r="AA38" s="296"/>
      <c r="AB38" s="296"/>
      <c r="AC38" s="296"/>
      <c r="AD38" s="296"/>
      <c r="AE38" s="296"/>
      <c r="AF38" s="296"/>
      <c r="AG38" s="296"/>
      <c r="AH38" s="296"/>
      <c r="AI38" s="296"/>
      <c r="AJ38" s="296"/>
      <c r="AK38" s="297"/>
      <c r="AL38" s="390"/>
      <c r="AM38" s="270"/>
      <c r="AN38" s="270"/>
      <c r="AO38" s="270"/>
      <c r="AP38" s="270"/>
      <c r="AQ38" s="391"/>
    </row>
    <row r="39" spans="1:43" s="25" customFormat="1" ht="18" customHeight="1">
      <c r="C39" s="262">
        <v>10</v>
      </c>
      <c r="D39" s="264"/>
      <c r="E39" s="426" t="s">
        <v>331</v>
      </c>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8"/>
      <c r="AL39" s="399"/>
      <c r="AM39" s="400"/>
      <c r="AN39" s="400"/>
      <c r="AO39" s="400"/>
      <c r="AP39" s="400"/>
      <c r="AQ39" s="401"/>
    </row>
    <row r="40" spans="1:43" s="25" customFormat="1" ht="18" customHeight="1">
      <c r="C40" s="300"/>
      <c r="D40" s="301"/>
      <c r="E40" s="426"/>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8"/>
      <c r="AL40" s="399"/>
      <c r="AM40" s="400"/>
      <c r="AN40" s="400"/>
      <c r="AO40" s="400"/>
      <c r="AP40" s="400"/>
      <c r="AQ40" s="401"/>
    </row>
    <row r="41" spans="1:43" s="25" customFormat="1" ht="18" customHeight="1">
      <c r="C41" s="300"/>
      <c r="D41" s="301"/>
      <c r="E41" s="426"/>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8"/>
      <c r="AL41" s="399"/>
      <c r="AM41" s="400"/>
      <c r="AN41" s="400"/>
      <c r="AO41" s="400"/>
      <c r="AP41" s="400"/>
      <c r="AQ41" s="401"/>
    </row>
    <row r="42" spans="1:43" s="25" customFormat="1" ht="18" customHeight="1">
      <c r="C42" s="300"/>
      <c r="D42" s="301"/>
      <c r="E42" s="426"/>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8"/>
      <c r="AL42" s="399"/>
      <c r="AM42" s="400"/>
      <c r="AN42" s="400"/>
      <c r="AO42" s="400"/>
      <c r="AP42" s="400"/>
      <c r="AQ42" s="401"/>
    </row>
    <row r="43" spans="1:43" s="25" customFormat="1" ht="18" customHeight="1">
      <c r="C43" s="300"/>
      <c r="D43" s="301"/>
      <c r="E43" s="426"/>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7"/>
      <c r="AI43" s="427"/>
      <c r="AJ43" s="427"/>
      <c r="AK43" s="428"/>
      <c r="AL43" s="399"/>
      <c r="AM43" s="400"/>
      <c r="AN43" s="400"/>
      <c r="AO43" s="400"/>
      <c r="AP43" s="400"/>
      <c r="AQ43" s="401"/>
    </row>
    <row r="44" spans="1:43" s="25" customFormat="1" ht="18" customHeight="1">
      <c r="A44" s="39"/>
      <c r="B44" s="39"/>
      <c r="C44" s="300"/>
      <c r="D44" s="301"/>
      <c r="E44" s="426"/>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427"/>
      <c r="AK44" s="428"/>
      <c r="AL44" s="399"/>
      <c r="AM44" s="400"/>
      <c r="AN44" s="400"/>
      <c r="AO44" s="400"/>
      <c r="AP44" s="400"/>
      <c r="AQ44" s="401"/>
    </row>
    <row r="45" spans="1:43" s="25" customFormat="1" ht="18" customHeight="1">
      <c r="C45" s="262">
        <v>11</v>
      </c>
      <c r="D45" s="264"/>
      <c r="E45" s="534" t="s">
        <v>332</v>
      </c>
      <c r="F45" s="534"/>
      <c r="G45" s="534"/>
      <c r="H45" s="534"/>
      <c r="I45" s="534"/>
      <c r="J45" s="534"/>
      <c r="K45" s="534"/>
      <c r="L45" s="534"/>
      <c r="M45" s="534"/>
      <c r="N45" s="534"/>
      <c r="O45" s="534"/>
      <c r="P45" s="534"/>
      <c r="Q45" s="534"/>
      <c r="R45" s="534"/>
      <c r="S45" s="534"/>
      <c r="T45" s="534"/>
      <c r="U45" s="534"/>
      <c r="V45" s="534"/>
      <c r="W45" s="534"/>
      <c r="X45" s="534"/>
      <c r="Y45" s="534"/>
      <c r="Z45" s="534"/>
      <c r="AA45" s="534"/>
      <c r="AB45" s="534"/>
      <c r="AC45" s="534"/>
      <c r="AD45" s="534"/>
      <c r="AE45" s="534"/>
      <c r="AF45" s="534"/>
      <c r="AG45" s="534"/>
      <c r="AH45" s="534"/>
      <c r="AI45" s="534"/>
      <c r="AJ45" s="534"/>
      <c r="AK45" s="534"/>
      <c r="AL45" s="245"/>
      <c r="AM45" s="375"/>
      <c r="AN45" s="244"/>
      <c r="AO45" s="244"/>
      <c r="AP45" s="244"/>
      <c r="AQ45" s="245"/>
    </row>
    <row r="46" spans="1:43" s="25" customFormat="1" ht="18" customHeight="1">
      <c r="C46" s="300"/>
      <c r="D46" s="301"/>
      <c r="E46" s="534"/>
      <c r="F46" s="534"/>
      <c r="G46" s="534"/>
      <c r="H46" s="534"/>
      <c r="I46" s="534"/>
      <c r="J46" s="534"/>
      <c r="K46" s="534"/>
      <c r="L46" s="534"/>
      <c r="M46" s="534"/>
      <c r="N46" s="534"/>
      <c r="O46" s="534"/>
      <c r="P46" s="534"/>
      <c r="Q46" s="534"/>
      <c r="R46" s="534"/>
      <c r="S46" s="534"/>
      <c r="T46" s="534"/>
      <c r="U46" s="534"/>
      <c r="V46" s="534"/>
      <c r="W46" s="534"/>
      <c r="X46" s="534"/>
      <c r="Y46" s="534"/>
      <c r="Z46" s="534"/>
      <c r="AA46" s="534"/>
      <c r="AB46" s="534"/>
      <c r="AC46" s="534"/>
      <c r="AD46" s="534"/>
      <c r="AE46" s="534"/>
      <c r="AF46" s="534"/>
      <c r="AG46" s="534"/>
      <c r="AH46" s="534"/>
      <c r="AI46" s="534"/>
      <c r="AJ46" s="534"/>
      <c r="AK46" s="534"/>
      <c r="AL46" s="245"/>
      <c r="AM46" s="375"/>
      <c r="AN46" s="244"/>
      <c r="AO46" s="244"/>
      <c r="AP46" s="244"/>
      <c r="AQ46" s="245"/>
    </row>
    <row r="47" spans="1:43" s="25" customFormat="1" ht="18" customHeight="1">
      <c r="C47" s="300"/>
      <c r="D47" s="301"/>
      <c r="E47" s="534"/>
      <c r="F47" s="534"/>
      <c r="G47" s="534"/>
      <c r="H47" s="534"/>
      <c r="I47" s="534"/>
      <c r="J47" s="534"/>
      <c r="K47" s="534"/>
      <c r="L47" s="534"/>
      <c r="M47" s="534"/>
      <c r="N47" s="534"/>
      <c r="O47" s="534"/>
      <c r="P47" s="534"/>
      <c r="Q47" s="534"/>
      <c r="R47" s="534"/>
      <c r="S47" s="534"/>
      <c r="T47" s="534"/>
      <c r="U47" s="534"/>
      <c r="V47" s="534"/>
      <c r="W47" s="534"/>
      <c r="X47" s="534"/>
      <c r="Y47" s="534"/>
      <c r="Z47" s="534"/>
      <c r="AA47" s="534"/>
      <c r="AB47" s="534"/>
      <c r="AC47" s="534"/>
      <c r="AD47" s="534"/>
      <c r="AE47" s="534"/>
      <c r="AF47" s="534"/>
      <c r="AG47" s="534"/>
      <c r="AH47" s="534"/>
      <c r="AI47" s="534"/>
      <c r="AJ47" s="534"/>
      <c r="AK47" s="534"/>
      <c r="AL47" s="245"/>
      <c r="AM47" s="375"/>
      <c r="AN47" s="244"/>
      <c r="AO47" s="244"/>
      <c r="AP47" s="244"/>
      <c r="AQ47" s="245"/>
    </row>
    <row r="48" spans="1:43" s="25" customFormat="1" ht="18" customHeight="1">
      <c r="C48" s="300"/>
      <c r="D48" s="301"/>
      <c r="E48" s="534"/>
      <c r="F48" s="534"/>
      <c r="G48" s="534"/>
      <c r="H48" s="534"/>
      <c r="I48" s="534"/>
      <c r="J48" s="534"/>
      <c r="K48" s="534"/>
      <c r="L48" s="534"/>
      <c r="M48" s="534"/>
      <c r="N48" s="534"/>
      <c r="O48" s="534"/>
      <c r="P48" s="534"/>
      <c r="Q48" s="534"/>
      <c r="R48" s="534"/>
      <c r="S48" s="534"/>
      <c r="T48" s="534"/>
      <c r="U48" s="534"/>
      <c r="V48" s="534"/>
      <c r="W48" s="534"/>
      <c r="X48" s="534"/>
      <c r="Y48" s="534"/>
      <c r="Z48" s="534"/>
      <c r="AA48" s="534"/>
      <c r="AB48" s="534"/>
      <c r="AC48" s="534"/>
      <c r="AD48" s="534"/>
      <c r="AE48" s="534"/>
      <c r="AF48" s="534"/>
      <c r="AG48" s="534"/>
      <c r="AH48" s="534"/>
      <c r="AI48" s="534"/>
      <c r="AJ48" s="534"/>
      <c r="AK48" s="534"/>
      <c r="AL48" s="245"/>
      <c r="AM48" s="375"/>
      <c r="AN48" s="244"/>
      <c r="AO48" s="244"/>
      <c r="AP48" s="244"/>
      <c r="AQ48" s="245"/>
    </row>
    <row r="49" spans="1:43" s="25" customFormat="1" ht="18" customHeight="1">
      <c r="C49" s="269"/>
      <c r="D49" s="271"/>
      <c r="E49" s="534"/>
      <c r="F49" s="534"/>
      <c r="G49" s="534"/>
      <c r="H49" s="534"/>
      <c r="I49" s="534"/>
      <c r="J49" s="534"/>
      <c r="K49" s="534"/>
      <c r="L49" s="534"/>
      <c r="M49" s="534"/>
      <c r="N49" s="534"/>
      <c r="O49" s="534"/>
      <c r="P49" s="534"/>
      <c r="Q49" s="534"/>
      <c r="R49" s="534"/>
      <c r="S49" s="534"/>
      <c r="T49" s="534"/>
      <c r="U49" s="534"/>
      <c r="V49" s="534"/>
      <c r="W49" s="534"/>
      <c r="X49" s="534"/>
      <c r="Y49" s="534"/>
      <c r="Z49" s="534"/>
      <c r="AA49" s="534"/>
      <c r="AB49" s="534"/>
      <c r="AC49" s="534"/>
      <c r="AD49" s="534"/>
      <c r="AE49" s="534"/>
      <c r="AF49" s="534"/>
      <c r="AG49" s="534"/>
      <c r="AH49" s="534"/>
      <c r="AI49" s="534"/>
      <c r="AJ49" s="534"/>
      <c r="AK49" s="534"/>
      <c r="AL49" s="245"/>
      <c r="AM49" s="375"/>
      <c r="AN49" s="244"/>
      <c r="AO49" s="244"/>
      <c r="AP49" s="244"/>
      <c r="AQ49" s="245"/>
    </row>
    <row r="50" spans="1:43" s="25" customFormat="1" ht="18" customHeight="1">
      <c r="C50" s="300">
        <v>12</v>
      </c>
      <c r="D50" s="301"/>
      <c r="E50" s="529" t="s">
        <v>442</v>
      </c>
      <c r="F50" s="518"/>
      <c r="G50" s="518"/>
      <c r="H50" s="518"/>
      <c r="I50" s="518"/>
      <c r="J50" s="518"/>
      <c r="K50" s="518"/>
      <c r="L50" s="518"/>
      <c r="M50" s="518"/>
      <c r="N50" s="518"/>
      <c r="O50" s="518"/>
      <c r="P50" s="518"/>
      <c r="Q50" s="518"/>
      <c r="R50" s="518"/>
      <c r="S50" s="518"/>
      <c r="T50" s="518"/>
      <c r="U50" s="518"/>
      <c r="V50" s="518"/>
      <c r="W50" s="518"/>
      <c r="X50" s="518"/>
      <c r="Y50" s="518"/>
      <c r="Z50" s="518"/>
      <c r="AA50" s="518"/>
      <c r="AB50" s="518"/>
      <c r="AC50" s="518"/>
      <c r="AD50" s="518"/>
      <c r="AE50" s="518"/>
      <c r="AF50" s="518"/>
      <c r="AG50" s="518"/>
      <c r="AH50" s="518"/>
      <c r="AI50" s="518"/>
      <c r="AJ50" s="518"/>
      <c r="AK50" s="518"/>
      <c r="AL50" s="535"/>
      <c r="AM50" s="518"/>
      <c r="AN50" s="518"/>
      <c r="AO50" s="518"/>
      <c r="AP50" s="518"/>
      <c r="AQ50" s="535"/>
    </row>
    <row r="51" spans="1:43" s="25" customFormat="1" ht="18" customHeight="1">
      <c r="C51" s="300"/>
      <c r="D51" s="301"/>
      <c r="E51" s="529"/>
      <c r="F51" s="518"/>
      <c r="G51" s="518"/>
      <c r="H51" s="518"/>
      <c r="I51" s="518"/>
      <c r="J51" s="518"/>
      <c r="K51" s="518"/>
      <c r="L51" s="518"/>
      <c r="M51" s="518"/>
      <c r="N51" s="518"/>
      <c r="O51" s="518"/>
      <c r="P51" s="518"/>
      <c r="Q51" s="518"/>
      <c r="R51" s="518"/>
      <c r="S51" s="518"/>
      <c r="T51" s="518"/>
      <c r="U51" s="518"/>
      <c r="V51" s="518"/>
      <c r="W51" s="518"/>
      <c r="X51" s="518"/>
      <c r="Y51" s="518"/>
      <c r="Z51" s="518"/>
      <c r="AA51" s="518"/>
      <c r="AB51" s="518"/>
      <c r="AC51" s="518"/>
      <c r="AD51" s="518"/>
      <c r="AE51" s="518"/>
      <c r="AF51" s="518"/>
      <c r="AG51" s="518"/>
      <c r="AH51" s="518"/>
      <c r="AI51" s="518"/>
      <c r="AJ51" s="518"/>
      <c r="AK51" s="518"/>
      <c r="AL51" s="535"/>
      <c r="AM51" s="518"/>
      <c r="AN51" s="518"/>
      <c r="AO51" s="518"/>
      <c r="AP51" s="518"/>
      <c r="AQ51" s="535"/>
    </row>
    <row r="52" spans="1:43" s="25" customFormat="1" ht="18" customHeight="1">
      <c r="C52" s="300"/>
      <c r="D52" s="301"/>
      <c r="E52" s="44" t="s">
        <v>83</v>
      </c>
      <c r="F52" s="459"/>
      <c r="G52" s="459"/>
      <c r="H52" s="45" t="s">
        <v>10</v>
      </c>
      <c r="I52" s="427" t="s">
        <v>122</v>
      </c>
      <c r="J52" s="427"/>
      <c r="K52" s="427"/>
      <c r="L52" s="427"/>
      <c r="M52" s="427"/>
      <c r="N52" s="427"/>
      <c r="O52" s="427"/>
      <c r="P52" s="427"/>
      <c r="Q52" s="427"/>
      <c r="R52" s="427"/>
      <c r="S52" s="427"/>
      <c r="T52" s="427"/>
      <c r="U52" s="427"/>
      <c r="V52" s="427"/>
      <c r="W52" s="427"/>
      <c r="X52" s="427"/>
      <c r="Y52" s="427"/>
      <c r="Z52" s="427"/>
      <c r="AA52" s="427"/>
      <c r="AB52" s="427"/>
      <c r="AC52" s="427"/>
      <c r="AD52" s="427"/>
      <c r="AE52" s="427"/>
      <c r="AF52" s="427"/>
      <c r="AG52" s="427"/>
      <c r="AH52" s="427"/>
      <c r="AI52" s="427"/>
      <c r="AJ52" s="427"/>
      <c r="AK52" s="427"/>
      <c r="AL52" s="460"/>
      <c r="AM52" s="427"/>
      <c r="AN52" s="427"/>
      <c r="AO52" s="427"/>
      <c r="AP52" s="427"/>
      <c r="AQ52" s="460"/>
    </row>
    <row r="53" spans="1:43" s="25" customFormat="1" ht="18" customHeight="1">
      <c r="C53" s="300"/>
      <c r="D53" s="301"/>
      <c r="E53" s="44" t="s">
        <v>83</v>
      </c>
      <c r="F53" s="459"/>
      <c r="G53" s="459"/>
      <c r="H53" s="45" t="s">
        <v>10</v>
      </c>
      <c r="I53" s="427" t="s">
        <v>149</v>
      </c>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427"/>
      <c r="AI53" s="427"/>
      <c r="AJ53" s="427"/>
      <c r="AK53" s="427"/>
      <c r="AL53" s="460"/>
      <c r="AM53" s="427"/>
      <c r="AN53" s="427"/>
      <c r="AO53" s="427"/>
      <c r="AP53" s="427"/>
      <c r="AQ53" s="460"/>
    </row>
    <row r="54" spans="1:43" s="25" customFormat="1" ht="18" customHeight="1">
      <c r="C54" s="300"/>
      <c r="D54" s="301"/>
      <c r="E54" s="44" t="s">
        <v>83</v>
      </c>
      <c r="F54" s="459"/>
      <c r="G54" s="459"/>
      <c r="H54" s="45" t="s">
        <v>10</v>
      </c>
      <c r="I54" s="427" t="s">
        <v>150</v>
      </c>
      <c r="J54" s="427"/>
      <c r="K54" s="427"/>
      <c r="L54" s="427"/>
      <c r="M54" s="427"/>
      <c r="N54" s="427"/>
      <c r="O54" s="427"/>
      <c r="P54" s="427"/>
      <c r="Q54" s="427"/>
      <c r="R54" s="427"/>
      <c r="S54" s="427"/>
      <c r="T54" s="427"/>
      <c r="U54" s="427"/>
      <c r="V54" s="427"/>
      <c r="W54" s="427"/>
      <c r="X54" s="427"/>
      <c r="Y54" s="427"/>
      <c r="Z54" s="427"/>
      <c r="AA54" s="427"/>
      <c r="AB54" s="427"/>
      <c r="AC54" s="427"/>
      <c r="AD54" s="427"/>
      <c r="AE54" s="427"/>
      <c r="AF54" s="427"/>
      <c r="AG54" s="427"/>
      <c r="AH54" s="427"/>
      <c r="AI54" s="427"/>
      <c r="AJ54" s="427"/>
      <c r="AK54" s="427"/>
      <c r="AL54" s="460"/>
      <c r="AM54" s="427"/>
      <c r="AN54" s="427"/>
      <c r="AO54" s="427"/>
      <c r="AP54" s="427"/>
      <c r="AQ54" s="460"/>
    </row>
    <row r="55" spans="1:43" s="25" customFormat="1" ht="18" customHeight="1">
      <c r="A55" s="39"/>
      <c r="B55" s="39"/>
      <c r="C55" s="262">
        <v>13</v>
      </c>
      <c r="D55" s="264"/>
      <c r="E55" s="545" t="s">
        <v>426</v>
      </c>
      <c r="F55" s="546"/>
      <c r="G55" s="546"/>
      <c r="H55" s="546"/>
      <c r="I55" s="546"/>
      <c r="J55" s="546"/>
      <c r="K55" s="546"/>
      <c r="L55" s="546"/>
      <c r="M55" s="546"/>
      <c r="N55" s="546"/>
      <c r="O55" s="546"/>
      <c r="P55" s="546"/>
      <c r="Q55" s="546"/>
      <c r="R55" s="546"/>
      <c r="S55" s="546"/>
      <c r="T55" s="546"/>
      <c r="U55" s="546"/>
      <c r="V55" s="546"/>
      <c r="W55" s="546"/>
      <c r="X55" s="546"/>
      <c r="Y55" s="546"/>
      <c r="Z55" s="546"/>
      <c r="AA55" s="546"/>
      <c r="AB55" s="546"/>
      <c r="AC55" s="546"/>
      <c r="AD55" s="546"/>
      <c r="AE55" s="546"/>
      <c r="AF55" s="546"/>
      <c r="AG55" s="546"/>
      <c r="AH55" s="546"/>
      <c r="AI55" s="546"/>
      <c r="AJ55" s="546"/>
      <c r="AK55" s="546"/>
      <c r="AL55" s="547"/>
      <c r="AM55" s="546"/>
      <c r="AN55" s="546"/>
      <c r="AO55" s="546"/>
      <c r="AP55" s="546"/>
      <c r="AQ55" s="547"/>
    </row>
    <row r="56" spans="1:43" s="25" customFormat="1" ht="18" customHeight="1">
      <c r="A56" s="39"/>
      <c r="B56" s="39"/>
      <c r="C56" s="300"/>
      <c r="D56" s="301"/>
      <c r="E56" s="548"/>
      <c r="F56" s="549"/>
      <c r="G56" s="549"/>
      <c r="H56" s="549"/>
      <c r="I56" s="549"/>
      <c r="J56" s="549"/>
      <c r="K56" s="549"/>
      <c r="L56" s="549"/>
      <c r="M56" s="549"/>
      <c r="N56" s="549"/>
      <c r="O56" s="549"/>
      <c r="P56" s="549"/>
      <c r="Q56" s="549"/>
      <c r="R56" s="549"/>
      <c r="S56" s="549"/>
      <c r="T56" s="549"/>
      <c r="U56" s="549"/>
      <c r="V56" s="549"/>
      <c r="W56" s="549"/>
      <c r="X56" s="549"/>
      <c r="Y56" s="549"/>
      <c r="Z56" s="549"/>
      <c r="AA56" s="549"/>
      <c r="AB56" s="549"/>
      <c r="AC56" s="549"/>
      <c r="AD56" s="549"/>
      <c r="AE56" s="549"/>
      <c r="AF56" s="549"/>
      <c r="AG56" s="549"/>
      <c r="AH56" s="549"/>
      <c r="AI56" s="549"/>
      <c r="AJ56" s="549"/>
      <c r="AK56" s="549"/>
      <c r="AL56" s="550"/>
      <c r="AM56" s="549"/>
      <c r="AN56" s="549"/>
      <c r="AO56" s="549"/>
      <c r="AP56" s="549"/>
      <c r="AQ56" s="550"/>
    </row>
    <row r="57" spans="1:43" s="25" customFormat="1" ht="18" customHeight="1">
      <c r="A57" s="39"/>
      <c r="B57" s="39"/>
      <c r="C57" s="300"/>
      <c r="D57" s="301"/>
      <c r="E57" s="46" t="s">
        <v>83</v>
      </c>
      <c r="F57" s="541"/>
      <c r="G57" s="541"/>
      <c r="H57" s="47" t="s">
        <v>10</v>
      </c>
      <c r="I57" s="542" t="s">
        <v>143</v>
      </c>
      <c r="J57" s="542"/>
      <c r="K57" s="542"/>
      <c r="L57" s="542"/>
      <c r="M57" s="542"/>
      <c r="N57" s="542"/>
      <c r="O57" s="542"/>
      <c r="P57" s="542"/>
      <c r="Q57" s="542"/>
      <c r="R57" s="542"/>
      <c r="S57" s="542"/>
      <c r="T57" s="542"/>
      <c r="U57" s="542"/>
      <c r="V57" s="542"/>
      <c r="W57" s="542"/>
      <c r="X57" s="542"/>
      <c r="Y57" s="542"/>
      <c r="Z57" s="542"/>
      <c r="AA57" s="542"/>
      <c r="AB57" s="542"/>
      <c r="AC57" s="542"/>
      <c r="AD57" s="542"/>
      <c r="AE57" s="542"/>
      <c r="AF57" s="542"/>
      <c r="AG57" s="542"/>
      <c r="AH57" s="542"/>
      <c r="AI57" s="542"/>
      <c r="AJ57" s="542"/>
      <c r="AK57" s="542"/>
      <c r="AL57" s="543"/>
      <c r="AM57" s="542"/>
      <c r="AN57" s="542"/>
      <c r="AO57" s="542"/>
      <c r="AP57" s="542"/>
      <c r="AQ57" s="543"/>
    </row>
    <row r="58" spans="1:43" s="25" customFormat="1" ht="18" customHeight="1">
      <c r="A58" s="39"/>
      <c r="B58" s="39"/>
      <c r="C58" s="300"/>
      <c r="D58" s="301"/>
      <c r="E58" s="46" t="s">
        <v>83</v>
      </c>
      <c r="F58" s="541"/>
      <c r="G58" s="541"/>
      <c r="H58" s="47" t="s">
        <v>10</v>
      </c>
      <c r="I58" s="542" t="s">
        <v>151</v>
      </c>
      <c r="J58" s="542"/>
      <c r="K58" s="542"/>
      <c r="L58" s="542"/>
      <c r="M58" s="542"/>
      <c r="N58" s="542"/>
      <c r="O58" s="542"/>
      <c r="P58" s="542"/>
      <c r="Q58" s="542"/>
      <c r="R58" s="542"/>
      <c r="S58" s="542"/>
      <c r="T58" s="542"/>
      <c r="U58" s="542"/>
      <c r="V58" s="542"/>
      <c r="W58" s="542"/>
      <c r="X58" s="542"/>
      <c r="Y58" s="542"/>
      <c r="Z58" s="542"/>
      <c r="AA58" s="542"/>
      <c r="AB58" s="542"/>
      <c r="AC58" s="542"/>
      <c r="AD58" s="542"/>
      <c r="AE58" s="542"/>
      <c r="AF58" s="542"/>
      <c r="AG58" s="542"/>
      <c r="AH58" s="542"/>
      <c r="AI58" s="542"/>
      <c r="AJ58" s="542"/>
      <c r="AK58" s="542"/>
      <c r="AL58" s="543"/>
      <c r="AM58" s="542"/>
      <c r="AN58" s="542"/>
      <c r="AO58" s="542"/>
      <c r="AP58" s="542"/>
      <c r="AQ58" s="543"/>
    </row>
    <row r="59" spans="1:43" s="25" customFormat="1" ht="18" customHeight="1">
      <c r="A59" s="39"/>
      <c r="B59" s="39"/>
      <c r="C59" s="300"/>
      <c r="D59" s="301"/>
      <c r="E59" s="46" t="s">
        <v>83</v>
      </c>
      <c r="F59" s="541"/>
      <c r="G59" s="541"/>
      <c r="H59" s="47" t="s">
        <v>10</v>
      </c>
      <c r="I59" s="539" t="s">
        <v>145</v>
      </c>
      <c r="J59" s="539"/>
      <c r="K59" s="539"/>
      <c r="L59" s="539"/>
      <c r="M59" s="539"/>
      <c r="N59" s="539"/>
      <c r="O59" s="539"/>
      <c r="P59" s="539"/>
      <c r="Q59" s="539"/>
      <c r="R59" s="539"/>
      <c r="S59" s="539"/>
      <c r="T59" s="539"/>
      <c r="U59" s="539"/>
      <c r="V59" s="539"/>
      <c r="W59" s="539"/>
      <c r="X59" s="539"/>
      <c r="Y59" s="539"/>
      <c r="Z59" s="539"/>
      <c r="AA59" s="539"/>
      <c r="AB59" s="539"/>
      <c r="AC59" s="539"/>
      <c r="AD59" s="539"/>
      <c r="AE59" s="539"/>
      <c r="AF59" s="539"/>
      <c r="AG59" s="539"/>
      <c r="AH59" s="539"/>
      <c r="AI59" s="539"/>
      <c r="AJ59" s="539"/>
      <c r="AK59" s="539"/>
      <c r="AL59" s="540"/>
      <c r="AM59" s="539"/>
      <c r="AN59" s="539"/>
      <c r="AO59" s="539"/>
      <c r="AP59" s="539"/>
      <c r="AQ59" s="540"/>
    </row>
    <row r="60" spans="1:43" s="25" customFormat="1" ht="18" customHeight="1">
      <c r="A60" s="39"/>
      <c r="B60" s="39"/>
      <c r="C60" s="300"/>
      <c r="D60" s="301"/>
      <c r="E60" s="46" t="s">
        <v>83</v>
      </c>
      <c r="F60" s="541"/>
      <c r="G60" s="541"/>
      <c r="H60" s="47" t="s">
        <v>10</v>
      </c>
      <c r="I60" s="539" t="s">
        <v>152</v>
      </c>
      <c r="J60" s="539"/>
      <c r="K60" s="539"/>
      <c r="L60" s="539"/>
      <c r="M60" s="539"/>
      <c r="N60" s="539"/>
      <c r="O60" s="539"/>
      <c r="P60" s="539"/>
      <c r="Q60" s="539"/>
      <c r="R60" s="539"/>
      <c r="S60" s="539"/>
      <c r="T60" s="539"/>
      <c r="U60" s="539"/>
      <c r="V60" s="539"/>
      <c r="W60" s="539"/>
      <c r="X60" s="539"/>
      <c r="Y60" s="539"/>
      <c r="Z60" s="539"/>
      <c r="AA60" s="539"/>
      <c r="AB60" s="539"/>
      <c r="AC60" s="539"/>
      <c r="AD60" s="539"/>
      <c r="AE60" s="539"/>
      <c r="AF60" s="539"/>
      <c r="AG60" s="539"/>
      <c r="AH60" s="539"/>
      <c r="AI60" s="539"/>
      <c r="AJ60" s="539"/>
      <c r="AK60" s="539"/>
      <c r="AL60" s="540"/>
      <c r="AM60" s="539"/>
      <c r="AN60" s="539"/>
      <c r="AO60" s="539"/>
      <c r="AP60" s="539"/>
      <c r="AQ60" s="540"/>
    </row>
    <row r="61" spans="1:43" s="25" customFormat="1" ht="18" customHeight="1">
      <c r="A61" s="39"/>
      <c r="B61" s="39"/>
      <c r="C61" s="300"/>
      <c r="D61" s="301"/>
      <c r="E61" s="46" t="s">
        <v>83</v>
      </c>
      <c r="F61" s="541"/>
      <c r="G61" s="541"/>
      <c r="H61" s="47" t="s">
        <v>10</v>
      </c>
      <c r="I61" s="542" t="s">
        <v>153</v>
      </c>
      <c r="J61" s="542"/>
      <c r="K61" s="542"/>
      <c r="L61" s="542"/>
      <c r="M61" s="542"/>
      <c r="N61" s="542"/>
      <c r="O61" s="542"/>
      <c r="P61" s="542"/>
      <c r="Q61" s="542"/>
      <c r="R61" s="542"/>
      <c r="S61" s="542"/>
      <c r="T61" s="542"/>
      <c r="U61" s="542"/>
      <c r="V61" s="542"/>
      <c r="W61" s="542"/>
      <c r="X61" s="542"/>
      <c r="Y61" s="542"/>
      <c r="Z61" s="542"/>
      <c r="AA61" s="542"/>
      <c r="AB61" s="542"/>
      <c r="AC61" s="542"/>
      <c r="AD61" s="542"/>
      <c r="AE61" s="542"/>
      <c r="AF61" s="542"/>
      <c r="AG61" s="542"/>
      <c r="AH61" s="542"/>
      <c r="AI61" s="542"/>
      <c r="AJ61" s="542"/>
      <c r="AK61" s="542"/>
      <c r="AL61" s="543"/>
      <c r="AM61" s="542"/>
      <c r="AN61" s="542"/>
      <c r="AO61" s="542"/>
      <c r="AP61" s="542"/>
      <c r="AQ61" s="543"/>
    </row>
    <row r="62" spans="1:43" s="25" customFormat="1" ht="18" customHeight="1">
      <c r="A62" s="39"/>
      <c r="B62" s="39"/>
      <c r="C62" s="269"/>
      <c r="D62" s="271"/>
      <c r="E62" s="48" t="s">
        <v>83</v>
      </c>
      <c r="F62" s="544"/>
      <c r="G62" s="544"/>
      <c r="H62" s="49" t="s">
        <v>10</v>
      </c>
      <c r="I62" s="551" t="s">
        <v>402</v>
      </c>
      <c r="J62" s="551"/>
      <c r="K62" s="551"/>
      <c r="L62" s="551"/>
      <c r="M62" s="119" t="s">
        <v>403</v>
      </c>
      <c r="N62" s="112"/>
      <c r="O62" s="112"/>
      <c r="P62" s="112"/>
      <c r="Q62" s="112"/>
      <c r="R62" s="112"/>
      <c r="S62" s="112"/>
      <c r="T62" s="112"/>
      <c r="U62" s="112"/>
      <c r="V62" s="112"/>
      <c r="W62" s="544"/>
      <c r="X62" s="544"/>
      <c r="Y62" s="544"/>
      <c r="Z62" s="544"/>
      <c r="AA62" s="544"/>
      <c r="AB62" s="544"/>
      <c r="AC62" s="544"/>
      <c r="AD62" s="544"/>
      <c r="AE62" s="544"/>
      <c r="AF62" s="544"/>
      <c r="AG62" s="544"/>
      <c r="AH62" s="544"/>
      <c r="AI62" s="544"/>
      <c r="AJ62" s="544"/>
      <c r="AK62" s="544"/>
      <c r="AL62" s="544"/>
      <c r="AM62" s="544"/>
      <c r="AN62" s="544"/>
      <c r="AO62" s="544"/>
      <c r="AP62" s="544"/>
      <c r="AQ62" s="113" t="s">
        <v>108</v>
      </c>
    </row>
    <row r="63" spans="1:43" s="25" customFormat="1" ht="18" customHeight="1">
      <c r="C63" s="454">
        <v>14</v>
      </c>
      <c r="D63" s="455"/>
      <c r="E63" s="457" t="s">
        <v>333</v>
      </c>
      <c r="F63" s="457"/>
      <c r="G63" s="457"/>
      <c r="H63" s="457"/>
      <c r="I63" s="457"/>
      <c r="J63" s="457"/>
      <c r="K63" s="457"/>
      <c r="L63" s="457"/>
      <c r="M63" s="457"/>
      <c r="N63" s="457"/>
      <c r="O63" s="457"/>
      <c r="P63" s="457"/>
      <c r="Q63" s="457"/>
      <c r="R63" s="457"/>
      <c r="S63" s="457"/>
      <c r="T63" s="457"/>
      <c r="U63" s="457"/>
      <c r="V63" s="457"/>
      <c r="W63" s="457"/>
      <c r="X63" s="457"/>
      <c r="Y63" s="457"/>
      <c r="Z63" s="457"/>
      <c r="AA63" s="457"/>
      <c r="AB63" s="457"/>
      <c r="AC63" s="457"/>
      <c r="AD63" s="457"/>
      <c r="AE63" s="457"/>
      <c r="AF63" s="457"/>
      <c r="AG63" s="457"/>
      <c r="AH63" s="457"/>
      <c r="AI63" s="457"/>
      <c r="AJ63" s="457"/>
      <c r="AK63" s="457"/>
      <c r="AL63" s="538"/>
      <c r="AM63" s="271"/>
      <c r="AN63" s="455"/>
      <c r="AO63" s="455"/>
      <c r="AP63" s="455"/>
      <c r="AQ63" s="538"/>
    </row>
    <row r="64" spans="1:43" s="25" customFormat="1" ht="18" customHeight="1">
      <c r="C64" s="273"/>
      <c r="D64" s="244"/>
      <c r="E64" s="534"/>
      <c r="F64" s="534"/>
      <c r="G64" s="534"/>
      <c r="H64" s="534"/>
      <c r="I64" s="534"/>
      <c r="J64" s="534"/>
      <c r="K64" s="534"/>
      <c r="L64" s="534"/>
      <c r="M64" s="534"/>
      <c r="N64" s="534"/>
      <c r="O64" s="534"/>
      <c r="P64" s="534"/>
      <c r="Q64" s="534"/>
      <c r="R64" s="534"/>
      <c r="S64" s="534"/>
      <c r="T64" s="534"/>
      <c r="U64" s="534"/>
      <c r="V64" s="534"/>
      <c r="W64" s="534"/>
      <c r="X64" s="534"/>
      <c r="Y64" s="534"/>
      <c r="Z64" s="534"/>
      <c r="AA64" s="534"/>
      <c r="AB64" s="534"/>
      <c r="AC64" s="534"/>
      <c r="AD64" s="534"/>
      <c r="AE64" s="534"/>
      <c r="AF64" s="534"/>
      <c r="AG64" s="534"/>
      <c r="AH64" s="534"/>
      <c r="AI64" s="534"/>
      <c r="AJ64" s="534"/>
      <c r="AK64" s="534"/>
      <c r="AL64" s="245"/>
      <c r="AM64" s="375"/>
      <c r="AN64" s="244"/>
      <c r="AO64" s="244"/>
      <c r="AP64" s="244"/>
      <c r="AQ64" s="245"/>
    </row>
    <row r="65" spans="3:43" s="25" customFormat="1" ht="18" customHeight="1">
      <c r="C65" s="273"/>
      <c r="D65" s="244"/>
      <c r="E65" s="534"/>
      <c r="F65" s="534"/>
      <c r="G65" s="534"/>
      <c r="H65" s="534"/>
      <c r="I65" s="534"/>
      <c r="J65" s="534"/>
      <c r="K65" s="534"/>
      <c r="L65" s="534"/>
      <c r="M65" s="534"/>
      <c r="N65" s="534"/>
      <c r="O65" s="534"/>
      <c r="P65" s="534"/>
      <c r="Q65" s="534"/>
      <c r="R65" s="534"/>
      <c r="S65" s="534"/>
      <c r="T65" s="534"/>
      <c r="U65" s="534"/>
      <c r="V65" s="534"/>
      <c r="W65" s="534"/>
      <c r="X65" s="534"/>
      <c r="Y65" s="534"/>
      <c r="Z65" s="534"/>
      <c r="AA65" s="534"/>
      <c r="AB65" s="534"/>
      <c r="AC65" s="534"/>
      <c r="AD65" s="534"/>
      <c r="AE65" s="534"/>
      <c r="AF65" s="534"/>
      <c r="AG65" s="534"/>
      <c r="AH65" s="534"/>
      <c r="AI65" s="534"/>
      <c r="AJ65" s="534"/>
      <c r="AK65" s="534"/>
      <c r="AL65" s="245"/>
      <c r="AM65" s="375"/>
      <c r="AN65" s="244"/>
      <c r="AO65" s="244"/>
      <c r="AP65" s="244"/>
      <c r="AQ65" s="245"/>
    </row>
    <row r="66" spans="3:43" s="25" customFormat="1" ht="18" customHeight="1">
      <c r="C66" s="273"/>
      <c r="D66" s="244"/>
      <c r="E66" s="534"/>
      <c r="F66" s="534"/>
      <c r="G66" s="534"/>
      <c r="H66" s="534"/>
      <c r="I66" s="534"/>
      <c r="J66" s="534"/>
      <c r="K66" s="534"/>
      <c r="L66" s="534"/>
      <c r="M66" s="534"/>
      <c r="N66" s="534"/>
      <c r="O66" s="534"/>
      <c r="P66" s="534"/>
      <c r="Q66" s="534"/>
      <c r="R66" s="534"/>
      <c r="S66" s="534"/>
      <c r="T66" s="534"/>
      <c r="U66" s="534"/>
      <c r="V66" s="534"/>
      <c r="W66" s="534"/>
      <c r="X66" s="534"/>
      <c r="Y66" s="534"/>
      <c r="Z66" s="534"/>
      <c r="AA66" s="534"/>
      <c r="AB66" s="534"/>
      <c r="AC66" s="534"/>
      <c r="AD66" s="534"/>
      <c r="AE66" s="534"/>
      <c r="AF66" s="534"/>
      <c r="AG66" s="534"/>
      <c r="AH66" s="534"/>
      <c r="AI66" s="534"/>
      <c r="AJ66" s="534"/>
      <c r="AK66" s="534"/>
      <c r="AL66" s="245"/>
      <c r="AM66" s="375"/>
      <c r="AN66" s="244"/>
      <c r="AO66" s="244"/>
      <c r="AP66" s="244"/>
      <c r="AQ66" s="245"/>
    </row>
    <row r="67" spans="3:43" s="25" customFormat="1" ht="18" customHeight="1">
      <c r="C67" s="273">
        <v>15</v>
      </c>
      <c r="D67" s="244"/>
      <c r="E67" s="536" t="s">
        <v>334</v>
      </c>
      <c r="F67" s="536"/>
      <c r="G67" s="536"/>
      <c r="H67" s="536"/>
      <c r="I67" s="536"/>
      <c r="J67" s="536"/>
      <c r="K67" s="536"/>
      <c r="L67" s="536"/>
      <c r="M67" s="536"/>
      <c r="N67" s="536"/>
      <c r="O67" s="536"/>
      <c r="P67" s="536"/>
      <c r="Q67" s="536"/>
      <c r="R67" s="536"/>
      <c r="S67" s="536"/>
      <c r="T67" s="536"/>
      <c r="U67" s="536"/>
      <c r="V67" s="536"/>
      <c r="W67" s="536"/>
      <c r="X67" s="536"/>
      <c r="Y67" s="536"/>
      <c r="Z67" s="536"/>
      <c r="AA67" s="536"/>
      <c r="AB67" s="536"/>
      <c r="AC67" s="536"/>
      <c r="AD67" s="536"/>
      <c r="AE67" s="536"/>
      <c r="AF67" s="536"/>
      <c r="AG67" s="536"/>
      <c r="AH67" s="536"/>
      <c r="AI67" s="536"/>
      <c r="AJ67" s="536"/>
      <c r="AK67" s="536"/>
      <c r="AL67" s="537"/>
      <c r="AM67" s="400"/>
      <c r="AN67" s="400"/>
      <c r="AO67" s="400"/>
      <c r="AP67" s="400"/>
      <c r="AQ67" s="401"/>
    </row>
    <row r="68" spans="3:43" s="25" customFormat="1" ht="18" customHeight="1">
      <c r="C68" s="273"/>
      <c r="D68" s="244"/>
      <c r="E68" s="536"/>
      <c r="F68" s="536"/>
      <c r="G68" s="536"/>
      <c r="H68" s="536"/>
      <c r="I68" s="536"/>
      <c r="J68" s="536"/>
      <c r="K68" s="536"/>
      <c r="L68" s="536"/>
      <c r="M68" s="536"/>
      <c r="N68" s="536"/>
      <c r="O68" s="536"/>
      <c r="P68" s="536"/>
      <c r="Q68" s="536"/>
      <c r="R68" s="536"/>
      <c r="S68" s="536"/>
      <c r="T68" s="536"/>
      <c r="U68" s="536"/>
      <c r="V68" s="536"/>
      <c r="W68" s="536"/>
      <c r="X68" s="536"/>
      <c r="Y68" s="536"/>
      <c r="Z68" s="536"/>
      <c r="AA68" s="536"/>
      <c r="AB68" s="536"/>
      <c r="AC68" s="536"/>
      <c r="AD68" s="536"/>
      <c r="AE68" s="536"/>
      <c r="AF68" s="536"/>
      <c r="AG68" s="536"/>
      <c r="AH68" s="536"/>
      <c r="AI68" s="536"/>
      <c r="AJ68" s="536"/>
      <c r="AK68" s="536"/>
      <c r="AL68" s="538"/>
      <c r="AM68" s="270"/>
      <c r="AN68" s="270"/>
      <c r="AO68" s="270"/>
      <c r="AP68" s="270"/>
      <c r="AQ68" s="391"/>
    </row>
    <row r="69" spans="3:43" s="25" customFormat="1" ht="18" customHeight="1">
      <c r="C69" s="273">
        <v>16</v>
      </c>
      <c r="D69" s="244"/>
      <c r="E69" s="534" t="s">
        <v>335</v>
      </c>
      <c r="F69" s="534"/>
      <c r="G69" s="534"/>
      <c r="H69" s="534"/>
      <c r="I69" s="534"/>
      <c r="J69" s="534"/>
      <c r="K69" s="534"/>
      <c r="L69" s="534"/>
      <c r="M69" s="534"/>
      <c r="N69" s="534"/>
      <c r="O69" s="534"/>
      <c r="P69" s="534"/>
      <c r="Q69" s="534"/>
      <c r="R69" s="534"/>
      <c r="S69" s="534"/>
      <c r="T69" s="534"/>
      <c r="U69" s="534"/>
      <c r="V69" s="534"/>
      <c r="W69" s="534"/>
      <c r="X69" s="534"/>
      <c r="Y69" s="534"/>
      <c r="Z69" s="534"/>
      <c r="AA69" s="534"/>
      <c r="AB69" s="534"/>
      <c r="AC69" s="534"/>
      <c r="AD69" s="534"/>
      <c r="AE69" s="534"/>
      <c r="AF69" s="534"/>
      <c r="AG69" s="534"/>
      <c r="AH69" s="534"/>
      <c r="AI69" s="534"/>
      <c r="AJ69" s="534"/>
      <c r="AK69" s="534"/>
      <c r="AL69" s="537"/>
      <c r="AM69" s="400"/>
      <c r="AN69" s="400"/>
      <c r="AO69" s="400"/>
      <c r="AP69" s="400"/>
      <c r="AQ69" s="401"/>
    </row>
    <row r="70" spans="3:43" s="25" customFormat="1" ht="18" customHeight="1">
      <c r="C70" s="273"/>
      <c r="D70" s="244"/>
      <c r="E70" s="534"/>
      <c r="F70" s="534"/>
      <c r="G70" s="534"/>
      <c r="H70" s="534"/>
      <c r="I70" s="534"/>
      <c r="J70" s="534"/>
      <c r="K70" s="534"/>
      <c r="L70" s="534"/>
      <c r="M70" s="534"/>
      <c r="N70" s="534"/>
      <c r="O70" s="534"/>
      <c r="P70" s="534"/>
      <c r="Q70" s="534"/>
      <c r="R70" s="534"/>
      <c r="S70" s="534"/>
      <c r="T70" s="534"/>
      <c r="U70" s="534"/>
      <c r="V70" s="534"/>
      <c r="W70" s="534"/>
      <c r="X70" s="534"/>
      <c r="Y70" s="534"/>
      <c r="Z70" s="534"/>
      <c r="AA70" s="534"/>
      <c r="AB70" s="534"/>
      <c r="AC70" s="534"/>
      <c r="AD70" s="534"/>
      <c r="AE70" s="534"/>
      <c r="AF70" s="534"/>
      <c r="AG70" s="534"/>
      <c r="AH70" s="534"/>
      <c r="AI70" s="534"/>
      <c r="AJ70" s="534"/>
      <c r="AK70" s="534"/>
      <c r="AL70" s="537"/>
      <c r="AM70" s="400"/>
      <c r="AN70" s="400"/>
      <c r="AO70" s="400"/>
      <c r="AP70" s="400"/>
      <c r="AQ70" s="401"/>
    </row>
    <row r="71" spans="3:43" s="25" customFormat="1" ht="18" customHeight="1">
      <c r="C71" s="273"/>
      <c r="D71" s="244"/>
      <c r="E71" s="534"/>
      <c r="F71" s="534"/>
      <c r="G71" s="534"/>
      <c r="H71" s="534"/>
      <c r="I71" s="534"/>
      <c r="J71" s="534"/>
      <c r="K71" s="534"/>
      <c r="L71" s="534"/>
      <c r="M71" s="534"/>
      <c r="N71" s="534"/>
      <c r="O71" s="534"/>
      <c r="P71" s="534"/>
      <c r="Q71" s="534"/>
      <c r="R71" s="534"/>
      <c r="S71" s="534"/>
      <c r="T71" s="534"/>
      <c r="U71" s="534"/>
      <c r="V71" s="534"/>
      <c r="W71" s="534"/>
      <c r="X71" s="534"/>
      <c r="Y71" s="534"/>
      <c r="Z71" s="534"/>
      <c r="AA71" s="534"/>
      <c r="AB71" s="534"/>
      <c r="AC71" s="534"/>
      <c r="AD71" s="534"/>
      <c r="AE71" s="534"/>
      <c r="AF71" s="534"/>
      <c r="AG71" s="534"/>
      <c r="AH71" s="534"/>
      <c r="AI71" s="534"/>
      <c r="AJ71" s="534"/>
      <c r="AK71" s="534"/>
      <c r="AL71" s="538"/>
      <c r="AM71" s="270"/>
      <c r="AN71" s="270"/>
      <c r="AO71" s="270"/>
      <c r="AP71" s="270"/>
      <c r="AQ71" s="391"/>
    </row>
    <row r="72" spans="3:43" s="25" customFormat="1" ht="18" customHeight="1">
      <c r="C72" s="273">
        <v>17</v>
      </c>
      <c r="D72" s="244"/>
      <c r="E72" s="536" t="s">
        <v>336</v>
      </c>
      <c r="F72" s="536"/>
      <c r="G72" s="536"/>
      <c r="H72" s="536"/>
      <c r="I72" s="536"/>
      <c r="J72" s="536"/>
      <c r="K72" s="536"/>
      <c r="L72" s="536"/>
      <c r="M72" s="536"/>
      <c r="N72" s="536"/>
      <c r="O72" s="536"/>
      <c r="P72" s="536"/>
      <c r="Q72" s="536"/>
      <c r="R72" s="536"/>
      <c r="S72" s="536"/>
      <c r="T72" s="536"/>
      <c r="U72" s="536"/>
      <c r="V72" s="536"/>
      <c r="W72" s="536"/>
      <c r="X72" s="536"/>
      <c r="Y72" s="536"/>
      <c r="Z72" s="536"/>
      <c r="AA72" s="536"/>
      <c r="AB72" s="536"/>
      <c r="AC72" s="536"/>
      <c r="AD72" s="536"/>
      <c r="AE72" s="536"/>
      <c r="AF72" s="536"/>
      <c r="AG72" s="536"/>
      <c r="AH72" s="536"/>
      <c r="AI72" s="536"/>
      <c r="AJ72" s="536"/>
      <c r="AK72" s="536"/>
      <c r="AL72" s="552"/>
      <c r="AM72" s="263"/>
      <c r="AN72" s="263"/>
      <c r="AO72" s="263"/>
      <c r="AP72" s="263"/>
      <c r="AQ72" s="393"/>
    </row>
    <row r="73" spans="3:43" s="25" customFormat="1" ht="18" customHeight="1">
      <c r="C73" s="273"/>
      <c r="D73" s="244"/>
      <c r="E73" s="536"/>
      <c r="F73" s="536"/>
      <c r="G73" s="536"/>
      <c r="H73" s="536"/>
      <c r="I73" s="536"/>
      <c r="J73" s="536"/>
      <c r="K73" s="536"/>
      <c r="L73" s="536"/>
      <c r="M73" s="536"/>
      <c r="N73" s="536"/>
      <c r="O73" s="536"/>
      <c r="P73" s="536"/>
      <c r="Q73" s="536"/>
      <c r="R73" s="536"/>
      <c r="S73" s="536"/>
      <c r="T73" s="536"/>
      <c r="U73" s="536"/>
      <c r="V73" s="536"/>
      <c r="W73" s="536"/>
      <c r="X73" s="536"/>
      <c r="Y73" s="536"/>
      <c r="Z73" s="536"/>
      <c r="AA73" s="536"/>
      <c r="AB73" s="536"/>
      <c r="AC73" s="536"/>
      <c r="AD73" s="536"/>
      <c r="AE73" s="536"/>
      <c r="AF73" s="536"/>
      <c r="AG73" s="536"/>
      <c r="AH73" s="536"/>
      <c r="AI73" s="536"/>
      <c r="AJ73" s="536"/>
      <c r="AK73" s="536"/>
      <c r="AL73" s="537"/>
      <c r="AM73" s="400"/>
      <c r="AN73" s="400"/>
      <c r="AO73" s="400"/>
      <c r="AP73" s="400"/>
      <c r="AQ73" s="401"/>
    </row>
    <row r="74" spans="3:43" s="25" customFormat="1" ht="18" customHeight="1">
      <c r="C74" s="273"/>
      <c r="D74" s="244"/>
      <c r="E74" s="536"/>
      <c r="F74" s="536"/>
      <c r="G74" s="536"/>
      <c r="H74" s="536"/>
      <c r="I74" s="536"/>
      <c r="J74" s="536"/>
      <c r="K74" s="536"/>
      <c r="L74" s="536"/>
      <c r="M74" s="536"/>
      <c r="N74" s="536"/>
      <c r="O74" s="536"/>
      <c r="P74" s="536"/>
      <c r="Q74" s="536"/>
      <c r="R74" s="536"/>
      <c r="S74" s="536"/>
      <c r="T74" s="536"/>
      <c r="U74" s="536"/>
      <c r="V74" s="536"/>
      <c r="W74" s="536"/>
      <c r="X74" s="536"/>
      <c r="Y74" s="536"/>
      <c r="Z74" s="536"/>
      <c r="AA74" s="536"/>
      <c r="AB74" s="536"/>
      <c r="AC74" s="536"/>
      <c r="AD74" s="536"/>
      <c r="AE74" s="536"/>
      <c r="AF74" s="536"/>
      <c r="AG74" s="536"/>
      <c r="AH74" s="536"/>
      <c r="AI74" s="536"/>
      <c r="AJ74" s="536"/>
      <c r="AK74" s="536"/>
      <c r="AL74" s="537"/>
      <c r="AM74" s="400"/>
      <c r="AN74" s="400"/>
      <c r="AO74" s="400"/>
      <c r="AP74" s="400"/>
      <c r="AQ74" s="401"/>
    </row>
    <row r="75" spans="3:43" s="25" customFormat="1" ht="18" customHeight="1">
      <c r="C75" s="273"/>
      <c r="D75" s="244"/>
      <c r="E75" s="536"/>
      <c r="F75" s="536"/>
      <c r="G75" s="536"/>
      <c r="H75" s="536"/>
      <c r="I75" s="536"/>
      <c r="J75" s="536"/>
      <c r="K75" s="536"/>
      <c r="L75" s="536"/>
      <c r="M75" s="536"/>
      <c r="N75" s="536"/>
      <c r="O75" s="536"/>
      <c r="P75" s="536"/>
      <c r="Q75" s="536"/>
      <c r="R75" s="536"/>
      <c r="S75" s="536"/>
      <c r="T75" s="536"/>
      <c r="U75" s="536"/>
      <c r="V75" s="536"/>
      <c r="W75" s="536"/>
      <c r="X75" s="536"/>
      <c r="Y75" s="536"/>
      <c r="Z75" s="536"/>
      <c r="AA75" s="536"/>
      <c r="AB75" s="536"/>
      <c r="AC75" s="536"/>
      <c r="AD75" s="536"/>
      <c r="AE75" s="536"/>
      <c r="AF75" s="536"/>
      <c r="AG75" s="536"/>
      <c r="AH75" s="536"/>
      <c r="AI75" s="536"/>
      <c r="AJ75" s="536"/>
      <c r="AK75" s="536"/>
      <c r="AL75" s="538"/>
      <c r="AM75" s="270"/>
      <c r="AN75" s="270"/>
      <c r="AO75" s="270"/>
      <c r="AP75" s="270"/>
      <c r="AQ75" s="391"/>
    </row>
    <row r="76" spans="3:43" s="25" customFormat="1" ht="18" customHeight="1">
      <c r="C76" s="262">
        <v>18</v>
      </c>
      <c r="D76" s="264"/>
      <c r="E76" s="275" t="s">
        <v>427</v>
      </c>
      <c r="F76" s="276"/>
      <c r="G76" s="276"/>
      <c r="H76" s="276"/>
      <c r="I76" s="276"/>
      <c r="J76" s="276"/>
      <c r="K76" s="276"/>
      <c r="L76" s="276"/>
      <c r="M76" s="276"/>
      <c r="N76" s="276"/>
      <c r="O76" s="276"/>
      <c r="P76" s="276"/>
      <c r="Q76" s="276"/>
      <c r="R76" s="276"/>
      <c r="S76" s="276"/>
      <c r="T76" s="276"/>
      <c r="U76" s="276"/>
      <c r="V76" s="276"/>
      <c r="W76" s="276"/>
      <c r="X76" s="276"/>
      <c r="Y76" s="276"/>
      <c r="Z76" s="276"/>
      <c r="AA76" s="276"/>
      <c r="AB76" s="276"/>
      <c r="AC76" s="276"/>
      <c r="AD76" s="276"/>
      <c r="AE76" s="276"/>
      <c r="AF76" s="276"/>
      <c r="AG76" s="276"/>
      <c r="AH76" s="276"/>
      <c r="AI76" s="276"/>
      <c r="AJ76" s="276"/>
      <c r="AK76" s="276"/>
      <c r="AL76" s="553"/>
      <c r="AM76" s="276"/>
      <c r="AN76" s="276"/>
      <c r="AO76" s="276"/>
      <c r="AP76" s="276"/>
      <c r="AQ76" s="553"/>
    </row>
    <row r="77" spans="3:43" s="25" customFormat="1" ht="18" customHeight="1">
      <c r="C77" s="300"/>
      <c r="D77" s="301"/>
      <c r="E77" s="426"/>
      <c r="F77" s="427"/>
      <c r="G77" s="427"/>
      <c r="H77" s="427"/>
      <c r="I77" s="427"/>
      <c r="J77" s="427"/>
      <c r="K77" s="427"/>
      <c r="L77" s="427"/>
      <c r="M77" s="427"/>
      <c r="N77" s="427"/>
      <c r="O77" s="427"/>
      <c r="P77" s="427"/>
      <c r="Q77" s="427"/>
      <c r="R77" s="427"/>
      <c r="S77" s="427"/>
      <c r="T77" s="427"/>
      <c r="U77" s="427"/>
      <c r="V77" s="427"/>
      <c r="W77" s="427"/>
      <c r="X77" s="427"/>
      <c r="Y77" s="427"/>
      <c r="Z77" s="427"/>
      <c r="AA77" s="427"/>
      <c r="AB77" s="427"/>
      <c r="AC77" s="427"/>
      <c r="AD77" s="427"/>
      <c r="AE77" s="427"/>
      <c r="AF77" s="427"/>
      <c r="AG77" s="427"/>
      <c r="AH77" s="427"/>
      <c r="AI77" s="427"/>
      <c r="AJ77" s="427"/>
      <c r="AK77" s="427"/>
      <c r="AL77" s="460"/>
      <c r="AM77" s="427"/>
      <c r="AN77" s="427"/>
      <c r="AO77" s="427"/>
      <c r="AP77" s="427"/>
      <c r="AQ77" s="460"/>
    </row>
    <row r="78" spans="3:43" s="25" customFormat="1" ht="18" customHeight="1">
      <c r="C78" s="300"/>
      <c r="D78" s="301"/>
      <c r="E78" s="44" t="s">
        <v>83</v>
      </c>
      <c r="F78" s="459"/>
      <c r="G78" s="459"/>
      <c r="H78" s="45" t="s">
        <v>10</v>
      </c>
      <c r="I78" s="427" t="s">
        <v>112</v>
      </c>
      <c r="J78" s="427"/>
      <c r="K78" s="427"/>
      <c r="L78" s="427"/>
      <c r="M78" s="427"/>
      <c r="N78" s="427"/>
      <c r="O78" s="427"/>
      <c r="P78" s="427"/>
      <c r="Q78" s="427"/>
      <c r="R78" s="427"/>
      <c r="S78" s="427"/>
      <c r="T78" s="427"/>
      <c r="U78" s="427"/>
      <c r="V78" s="427"/>
      <c r="W78" s="427"/>
      <c r="X78" s="427"/>
      <c r="Y78" s="427"/>
      <c r="Z78" s="427"/>
      <c r="AA78" s="427"/>
      <c r="AB78" s="427"/>
      <c r="AC78" s="427"/>
      <c r="AD78" s="427"/>
      <c r="AE78" s="427"/>
      <c r="AF78" s="427"/>
      <c r="AG78" s="427"/>
      <c r="AH78" s="427"/>
      <c r="AI78" s="427"/>
      <c r="AJ78" s="427"/>
      <c r="AK78" s="427"/>
      <c r="AL78" s="460"/>
      <c r="AM78" s="427"/>
      <c r="AN78" s="427"/>
      <c r="AO78" s="427"/>
      <c r="AP78" s="427"/>
      <c r="AQ78" s="460"/>
    </row>
    <row r="79" spans="3:43" s="25" customFormat="1" ht="18" customHeight="1">
      <c r="C79" s="300"/>
      <c r="D79" s="301"/>
      <c r="E79" s="44" t="s">
        <v>83</v>
      </c>
      <c r="F79" s="459"/>
      <c r="G79" s="459"/>
      <c r="H79" s="45" t="s">
        <v>10</v>
      </c>
      <c r="I79" s="427" t="s">
        <v>113</v>
      </c>
      <c r="J79" s="427"/>
      <c r="K79" s="427"/>
      <c r="L79" s="427"/>
      <c r="M79" s="427"/>
      <c r="N79" s="427"/>
      <c r="O79" s="427"/>
      <c r="P79" s="427"/>
      <c r="Q79" s="427"/>
      <c r="R79" s="427"/>
      <c r="S79" s="427"/>
      <c r="T79" s="427"/>
      <c r="U79" s="427"/>
      <c r="V79" s="427"/>
      <c r="W79" s="427"/>
      <c r="X79" s="427"/>
      <c r="Y79" s="427"/>
      <c r="Z79" s="427"/>
      <c r="AA79" s="427"/>
      <c r="AB79" s="427"/>
      <c r="AC79" s="427"/>
      <c r="AD79" s="427"/>
      <c r="AE79" s="427"/>
      <c r="AF79" s="427"/>
      <c r="AG79" s="427"/>
      <c r="AH79" s="427"/>
      <c r="AI79" s="427"/>
      <c r="AJ79" s="427"/>
      <c r="AK79" s="427"/>
      <c r="AL79" s="460"/>
      <c r="AM79" s="427"/>
      <c r="AN79" s="427"/>
      <c r="AO79" s="427"/>
      <c r="AP79" s="427"/>
      <c r="AQ79" s="460"/>
    </row>
    <row r="80" spans="3:43" s="25" customFormat="1" ht="18" customHeight="1">
      <c r="C80" s="300"/>
      <c r="D80" s="301"/>
      <c r="E80" s="44" t="s">
        <v>83</v>
      </c>
      <c r="F80" s="459"/>
      <c r="G80" s="459"/>
      <c r="H80" s="45" t="s">
        <v>10</v>
      </c>
      <c r="I80" s="427" t="s">
        <v>146</v>
      </c>
      <c r="J80" s="427"/>
      <c r="K80" s="427"/>
      <c r="L80" s="427"/>
      <c r="M80" s="427"/>
      <c r="N80" s="427"/>
      <c r="O80" s="427"/>
      <c r="P80" s="427"/>
      <c r="Q80" s="427"/>
      <c r="R80" s="427"/>
      <c r="S80" s="427"/>
      <c r="T80" s="427"/>
      <c r="U80" s="427"/>
      <c r="V80" s="427"/>
      <c r="W80" s="427"/>
      <c r="X80" s="427"/>
      <c r="Y80" s="427"/>
      <c r="Z80" s="427"/>
      <c r="AA80" s="427"/>
      <c r="AB80" s="427"/>
      <c r="AC80" s="427"/>
      <c r="AD80" s="427"/>
      <c r="AE80" s="427"/>
      <c r="AF80" s="427"/>
      <c r="AG80" s="427"/>
      <c r="AH80" s="427"/>
      <c r="AI80" s="427"/>
      <c r="AJ80" s="427"/>
      <c r="AK80" s="427"/>
      <c r="AL80" s="460"/>
      <c r="AM80" s="427"/>
      <c r="AN80" s="427"/>
      <c r="AO80" s="427"/>
      <c r="AP80" s="427"/>
      <c r="AQ80" s="460"/>
    </row>
    <row r="81" spans="2:44" s="43" customFormat="1" ht="18" customHeight="1" thickBot="1">
      <c r="C81" s="554">
        <v>19</v>
      </c>
      <c r="D81" s="378"/>
      <c r="E81" s="275" t="s">
        <v>337</v>
      </c>
      <c r="F81" s="276"/>
      <c r="G81" s="276"/>
      <c r="H81" s="276"/>
      <c r="I81" s="276"/>
      <c r="J81" s="276"/>
      <c r="K81" s="276"/>
      <c r="L81" s="276"/>
      <c r="M81" s="276"/>
      <c r="N81" s="276"/>
      <c r="O81" s="276"/>
      <c r="P81" s="276"/>
      <c r="Q81" s="276"/>
      <c r="R81" s="276"/>
      <c r="S81" s="276"/>
      <c r="T81" s="276"/>
      <c r="U81" s="276"/>
      <c r="V81" s="276"/>
      <c r="W81" s="276"/>
      <c r="X81" s="276"/>
      <c r="Y81" s="276"/>
      <c r="Z81" s="276"/>
      <c r="AA81" s="276"/>
      <c r="AB81" s="276"/>
      <c r="AC81" s="276"/>
      <c r="AD81" s="276"/>
      <c r="AE81" s="276"/>
      <c r="AF81" s="276"/>
      <c r="AG81" s="276"/>
      <c r="AH81" s="276"/>
      <c r="AI81" s="276"/>
      <c r="AJ81" s="276"/>
      <c r="AK81" s="276"/>
      <c r="AL81" s="555"/>
      <c r="AM81" s="556"/>
      <c r="AN81" s="556"/>
      <c r="AO81" s="556"/>
      <c r="AP81" s="556"/>
      <c r="AQ81" s="557"/>
    </row>
    <row r="82" spans="2:44" s="43" customFormat="1" ht="18" customHeight="1">
      <c r="C82" s="300"/>
      <c r="D82" s="301"/>
      <c r="E82" s="426"/>
      <c r="F82" s="427"/>
      <c r="G82" s="427"/>
      <c r="H82" s="427"/>
      <c r="I82" s="427"/>
      <c r="J82" s="427"/>
      <c r="K82" s="427"/>
      <c r="L82" s="427"/>
      <c r="M82" s="427"/>
      <c r="N82" s="427"/>
      <c r="O82" s="427"/>
      <c r="P82" s="427"/>
      <c r="Q82" s="427"/>
      <c r="R82" s="427"/>
      <c r="S82" s="427"/>
      <c r="T82" s="427"/>
      <c r="U82" s="427"/>
      <c r="V82" s="427"/>
      <c r="W82" s="427"/>
      <c r="X82" s="427"/>
      <c r="Y82" s="427"/>
      <c r="Z82" s="427"/>
      <c r="AA82" s="427"/>
      <c r="AB82" s="427"/>
      <c r="AC82" s="427"/>
      <c r="AD82" s="427"/>
      <c r="AE82" s="427"/>
      <c r="AF82" s="427"/>
      <c r="AG82" s="427"/>
      <c r="AH82" s="427"/>
      <c r="AI82" s="427"/>
      <c r="AJ82" s="427"/>
      <c r="AK82" s="427"/>
      <c r="AL82" s="463"/>
      <c r="AM82" s="459"/>
      <c r="AN82" s="459"/>
      <c r="AO82" s="459"/>
      <c r="AP82" s="459"/>
      <c r="AQ82" s="558"/>
    </row>
    <row r="83" spans="2:44" s="25" customFormat="1" ht="18" customHeight="1">
      <c r="C83" s="300"/>
      <c r="D83" s="301"/>
      <c r="E83" s="427" t="s">
        <v>114</v>
      </c>
      <c r="F83" s="427"/>
      <c r="G83" s="427"/>
      <c r="H83" s="427"/>
      <c r="I83" s="427"/>
      <c r="J83" s="427"/>
      <c r="K83" s="427"/>
      <c r="L83" s="427"/>
      <c r="M83" s="427"/>
      <c r="N83" s="427"/>
      <c r="O83" s="427"/>
      <c r="P83" s="427"/>
      <c r="Q83" s="427"/>
      <c r="R83" s="427"/>
      <c r="S83" s="427"/>
      <c r="T83" s="427"/>
      <c r="U83" s="427"/>
      <c r="V83" s="427"/>
      <c r="W83" s="427"/>
      <c r="X83" s="427"/>
      <c r="Y83" s="427"/>
      <c r="Z83" s="427"/>
      <c r="AA83" s="427"/>
      <c r="AB83" s="427"/>
      <c r="AC83" s="427"/>
      <c r="AD83" s="427"/>
      <c r="AE83" s="427"/>
      <c r="AF83" s="427"/>
      <c r="AG83" s="427"/>
      <c r="AH83" s="427"/>
      <c r="AI83" s="427"/>
      <c r="AJ83" s="427"/>
      <c r="AK83" s="427"/>
      <c r="AL83" s="463"/>
      <c r="AM83" s="459"/>
      <c r="AN83" s="459"/>
      <c r="AO83" s="459"/>
      <c r="AP83" s="459"/>
      <c r="AQ83" s="558"/>
    </row>
    <row r="84" spans="2:44" s="25" customFormat="1" ht="18" customHeight="1">
      <c r="C84" s="300"/>
      <c r="D84" s="301"/>
      <c r="E84" s="427"/>
      <c r="F84" s="427"/>
      <c r="G84" s="427"/>
      <c r="H84" s="427"/>
      <c r="I84" s="427"/>
      <c r="J84" s="427"/>
      <c r="K84" s="427"/>
      <c r="L84" s="427"/>
      <c r="M84" s="427"/>
      <c r="N84" s="427"/>
      <c r="O84" s="427"/>
      <c r="P84" s="427"/>
      <c r="Q84" s="427"/>
      <c r="R84" s="427"/>
      <c r="S84" s="427"/>
      <c r="T84" s="427"/>
      <c r="U84" s="427"/>
      <c r="V84" s="427"/>
      <c r="W84" s="427"/>
      <c r="X84" s="427"/>
      <c r="Y84" s="427"/>
      <c r="Z84" s="427"/>
      <c r="AA84" s="427"/>
      <c r="AB84" s="427"/>
      <c r="AC84" s="427"/>
      <c r="AD84" s="427"/>
      <c r="AE84" s="427"/>
      <c r="AF84" s="427"/>
      <c r="AG84" s="427"/>
      <c r="AH84" s="427"/>
      <c r="AI84" s="427"/>
      <c r="AJ84" s="427"/>
      <c r="AK84" s="427"/>
      <c r="AL84" s="463"/>
      <c r="AM84" s="459"/>
      <c r="AN84" s="459"/>
      <c r="AO84" s="459"/>
      <c r="AP84" s="459"/>
      <c r="AQ84" s="558"/>
    </row>
    <row r="85" spans="2:44" s="25" customFormat="1" ht="18" customHeight="1">
      <c r="C85" s="300"/>
      <c r="D85" s="301"/>
      <c r="E85" s="427"/>
      <c r="F85" s="427"/>
      <c r="G85" s="427"/>
      <c r="H85" s="427"/>
      <c r="I85" s="427"/>
      <c r="J85" s="427"/>
      <c r="K85" s="427"/>
      <c r="L85" s="427"/>
      <c r="M85" s="427"/>
      <c r="N85" s="427"/>
      <c r="O85" s="427"/>
      <c r="P85" s="427"/>
      <c r="Q85" s="427"/>
      <c r="R85" s="427"/>
      <c r="S85" s="427"/>
      <c r="T85" s="427"/>
      <c r="U85" s="427"/>
      <c r="V85" s="427"/>
      <c r="W85" s="427"/>
      <c r="X85" s="427"/>
      <c r="Y85" s="427"/>
      <c r="Z85" s="427"/>
      <c r="AA85" s="427"/>
      <c r="AB85" s="427"/>
      <c r="AC85" s="427"/>
      <c r="AD85" s="427"/>
      <c r="AE85" s="427"/>
      <c r="AF85" s="427"/>
      <c r="AG85" s="427"/>
      <c r="AH85" s="427"/>
      <c r="AI85" s="427"/>
      <c r="AJ85" s="427"/>
      <c r="AK85" s="427"/>
      <c r="AL85" s="463"/>
      <c r="AM85" s="459"/>
      <c r="AN85" s="459"/>
      <c r="AO85" s="459"/>
      <c r="AP85" s="459"/>
      <c r="AQ85" s="558"/>
    </row>
    <row r="86" spans="2:44" s="25" customFormat="1" ht="18" customHeight="1">
      <c r="C86" s="300"/>
      <c r="D86" s="301"/>
      <c r="E86" s="427"/>
      <c r="F86" s="427"/>
      <c r="G86" s="427"/>
      <c r="H86" s="427"/>
      <c r="I86" s="427"/>
      <c r="J86" s="427"/>
      <c r="K86" s="427"/>
      <c r="L86" s="427"/>
      <c r="M86" s="427"/>
      <c r="N86" s="427"/>
      <c r="O86" s="427"/>
      <c r="P86" s="427"/>
      <c r="Q86" s="427"/>
      <c r="R86" s="427"/>
      <c r="S86" s="427"/>
      <c r="T86" s="427"/>
      <c r="U86" s="427"/>
      <c r="V86" s="427"/>
      <c r="W86" s="427"/>
      <c r="X86" s="427"/>
      <c r="Y86" s="427"/>
      <c r="Z86" s="427"/>
      <c r="AA86" s="427"/>
      <c r="AB86" s="427"/>
      <c r="AC86" s="427"/>
      <c r="AD86" s="427"/>
      <c r="AE86" s="427"/>
      <c r="AF86" s="427"/>
      <c r="AG86" s="427"/>
      <c r="AH86" s="427"/>
      <c r="AI86" s="427"/>
      <c r="AJ86" s="427"/>
      <c r="AK86" s="427"/>
      <c r="AL86" s="463"/>
      <c r="AM86" s="459"/>
      <c r="AN86" s="459"/>
      <c r="AO86" s="459"/>
      <c r="AP86" s="459"/>
      <c r="AQ86" s="558"/>
    </row>
    <row r="87" spans="2:44" s="25" customFormat="1" ht="18" customHeight="1">
      <c r="C87" s="269"/>
      <c r="D87" s="271"/>
      <c r="E87" s="296"/>
      <c r="F87" s="296"/>
      <c r="G87" s="296"/>
      <c r="H87" s="296"/>
      <c r="I87" s="296"/>
      <c r="J87" s="296"/>
      <c r="K87" s="296"/>
      <c r="L87" s="296"/>
      <c r="M87" s="296"/>
      <c r="N87" s="296"/>
      <c r="O87" s="296"/>
      <c r="P87" s="296"/>
      <c r="Q87" s="296"/>
      <c r="R87" s="296"/>
      <c r="S87" s="296"/>
      <c r="T87" s="296"/>
      <c r="U87" s="296"/>
      <c r="V87" s="296"/>
      <c r="W87" s="296"/>
      <c r="X87" s="296"/>
      <c r="Y87" s="296"/>
      <c r="Z87" s="296"/>
      <c r="AA87" s="296"/>
      <c r="AB87" s="296"/>
      <c r="AC87" s="296"/>
      <c r="AD87" s="296"/>
      <c r="AE87" s="296"/>
      <c r="AF87" s="296"/>
      <c r="AG87" s="296"/>
      <c r="AH87" s="296"/>
      <c r="AI87" s="296"/>
      <c r="AJ87" s="296"/>
      <c r="AK87" s="296"/>
      <c r="AL87" s="346"/>
      <c r="AM87" s="347"/>
      <c r="AN87" s="347"/>
      <c r="AO87" s="347"/>
      <c r="AP87" s="347"/>
      <c r="AQ87" s="348"/>
    </row>
    <row r="88" spans="2:44" s="25" customFormat="1" ht="18" customHeight="1">
      <c r="C88" s="454">
        <v>20</v>
      </c>
      <c r="D88" s="455"/>
      <c r="E88" s="302" t="s">
        <v>338</v>
      </c>
      <c r="F88" s="303"/>
      <c r="G88" s="303"/>
      <c r="H88" s="303"/>
      <c r="I88" s="303"/>
      <c r="J88" s="303"/>
      <c r="K88" s="303"/>
      <c r="L88" s="303"/>
      <c r="M88" s="303"/>
      <c r="N88" s="303"/>
      <c r="O88" s="303"/>
      <c r="P88" s="303"/>
      <c r="Q88" s="303"/>
      <c r="R88" s="303"/>
      <c r="S88" s="303"/>
      <c r="T88" s="303"/>
      <c r="U88" s="303"/>
      <c r="V88" s="303"/>
      <c r="W88" s="303"/>
      <c r="X88" s="303"/>
      <c r="Y88" s="303"/>
      <c r="Z88" s="303"/>
      <c r="AA88" s="303"/>
      <c r="AB88" s="303"/>
      <c r="AC88" s="303"/>
      <c r="AD88" s="303"/>
      <c r="AE88" s="303"/>
      <c r="AF88" s="303"/>
      <c r="AG88" s="303"/>
      <c r="AH88" s="303"/>
      <c r="AI88" s="303"/>
      <c r="AJ88" s="303"/>
      <c r="AK88" s="304"/>
      <c r="AL88" s="552"/>
      <c r="AM88" s="263"/>
      <c r="AN88" s="263"/>
      <c r="AO88" s="263"/>
      <c r="AP88" s="263"/>
      <c r="AQ88" s="393"/>
    </row>
    <row r="89" spans="2:44" s="25" customFormat="1" ht="18" customHeight="1">
      <c r="C89" s="273"/>
      <c r="D89" s="244"/>
      <c r="E89" s="408"/>
      <c r="F89" s="409"/>
      <c r="G89" s="409"/>
      <c r="H89" s="409"/>
      <c r="I89" s="409"/>
      <c r="J89" s="409"/>
      <c r="K89" s="409"/>
      <c r="L89" s="409"/>
      <c r="M89" s="409"/>
      <c r="N89" s="409"/>
      <c r="O89" s="409"/>
      <c r="P89" s="409"/>
      <c r="Q89" s="409"/>
      <c r="R89" s="409"/>
      <c r="S89" s="409"/>
      <c r="T89" s="409"/>
      <c r="U89" s="409"/>
      <c r="V89" s="409"/>
      <c r="W89" s="409"/>
      <c r="X89" s="409"/>
      <c r="Y89" s="409"/>
      <c r="Z89" s="409"/>
      <c r="AA89" s="409"/>
      <c r="AB89" s="409"/>
      <c r="AC89" s="409"/>
      <c r="AD89" s="409"/>
      <c r="AE89" s="409"/>
      <c r="AF89" s="409"/>
      <c r="AG89" s="409"/>
      <c r="AH89" s="409"/>
      <c r="AI89" s="409"/>
      <c r="AJ89" s="409"/>
      <c r="AK89" s="410"/>
      <c r="AL89" s="537"/>
      <c r="AM89" s="400"/>
      <c r="AN89" s="400"/>
      <c r="AO89" s="400"/>
      <c r="AP89" s="400"/>
      <c r="AQ89" s="401"/>
    </row>
    <row r="90" spans="2:44" s="25" customFormat="1" ht="18" customHeight="1">
      <c r="C90" s="273"/>
      <c r="D90" s="244"/>
      <c r="E90" s="408"/>
      <c r="F90" s="409"/>
      <c r="G90" s="409"/>
      <c r="H90" s="409"/>
      <c r="I90" s="409"/>
      <c r="J90" s="409"/>
      <c r="K90" s="409"/>
      <c r="L90" s="409"/>
      <c r="M90" s="409"/>
      <c r="N90" s="409"/>
      <c r="O90" s="409"/>
      <c r="P90" s="409"/>
      <c r="Q90" s="409"/>
      <c r="R90" s="409"/>
      <c r="S90" s="409"/>
      <c r="T90" s="409"/>
      <c r="U90" s="409"/>
      <c r="V90" s="409"/>
      <c r="W90" s="409"/>
      <c r="X90" s="409"/>
      <c r="Y90" s="409"/>
      <c r="Z90" s="409"/>
      <c r="AA90" s="409"/>
      <c r="AB90" s="409"/>
      <c r="AC90" s="409"/>
      <c r="AD90" s="409"/>
      <c r="AE90" s="409"/>
      <c r="AF90" s="409"/>
      <c r="AG90" s="409"/>
      <c r="AH90" s="409"/>
      <c r="AI90" s="409"/>
      <c r="AJ90" s="409"/>
      <c r="AK90" s="410"/>
      <c r="AL90" s="537"/>
      <c r="AM90" s="400"/>
      <c r="AN90" s="400"/>
      <c r="AO90" s="400"/>
      <c r="AP90" s="400"/>
      <c r="AQ90" s="401"/>
    </row>
    <row r="91" spans="2:44" s="25" customFormat="1" ht="18" customHeight="1">
      <c r="C91" s="273"/>
      <c r="D91" s="244"/>
      <c r="E91" s="305"/>
      <c r="F91" s="306"/>
      <c r="G91" s="306"/>
      <c r="H91" s="306"/>
      <c r="I91" s="306"/>
      <c r="J91" s="306"/>
      <c r="K91" s="306"/>
      <c r="L91" s="306"/>
      <c r="M91" s="306"/>
      <c r="N91" s="306"/>
      <c r="O91" s="306"/>
      <c r="P91" s="306"/>
      <c r="Q91" s="306"/>
      <c r="R91" s="306"/>
      <c r="S91" s="306"/>
      <c r="T91" s="306"/>
      <c r="U91" s="306"/>
      <c r="V91" s="306"/>
      <c r="W91" s="306"/>
      <c r="X91" s="306"/>
      <c r="Y91" s="306"/>
      <c r="Z91" s="306"/>
      <c r="AA91" s="306"/>
      <c r="AB91" s="306"/>
      <c r="AC91" s="306"/>
      <c r="AD91" s="306"/>
      <c r="AE91" s="306"/>
      <c r="AF91" s="306"/>
      <c r="AG91" s="306"/>
      <c r="AH91" s="306"/>
      <c r="AI91" s="306"/>
      <c r="AJ91" s="306"/>
      <c r="AK91" s="307"/>
      <c r="AL91" s="538"/>
      <c r="AM91" s="270"/>
      <c r="AN91" s="270"/>
      <c r="AO91" s="270"/>
      <c r="AP91" s="270"/>
      <c r="AQ91" s="270"/>
      <c r="AR91" s="128"/>
    </row>
    <row r="92" spans="2:44" s="25" customFormat="1" ht="18" customHeight="1">
      <c r="B92" s="127"/>
      <c r="C92" s="375">
        <v>21</v>
      </c>
      <c r="D92" s="244"/>
      <c r="E92" s="302" t="s">
        <v>404</v>
      </c>
      <c r="F92" s="303"/>
      <c r="G92" s="303"/>
      <c r="H92" s="303"/>
      <c r="I92" s="303"/>
      <c r="J92" s="303"/>
      <c r="K92" s="303"/>
      <c r="L92" s="303"/>
      <c r="M92" s="303"/>
      <c r="N92" s="303"/>
      <c r="O92" s="303"/>
      <c r="P92" s="303"/>
      <c r="Q92" s="303"/>
      <c r="R92" s="303"/>
      <c r="S92" s="303"/>
      <c r="T92" s="303"/>
      <c r="U92" s="303"/>
      <c r="V92" s="303"/>
      <c r="W92" s="303"/>
      <c r="X92" s="303"/>
      <c r="Y92" s="303"/>
      <c r="Z92" s="303"/>
      <c r="AA92" s="303"/>
      <c r="AB92" s="303"/>
      <c r="AC92" s="303"/>
      <c r="AD92" s="303"/>
      <c r="AE92" s="303"/>
      <c r="AF92" s="303"/>
      <c r="AG92" s="303"/>
      <c r="AH92" s="303"/>
      <c r="AI92" s="303"/>
      <c r="AJ92" s="303"/>
      <c r="AK92" s="303"/>
      <c r="AL92" s="559"/>
      <c r="AM92" s="560"/>
      <c r="AN92" s="560"/>
      <c r="AO92" s="560"/>
      <c r="AP92" s="560"/>
      <c r="AQ92" s="523"/>
      <c r="AR92" s="39"/>
    </row>
    <row r="93" spans="2:44" s="25" customFormat="1" ht="18" customHeight="1">
      <c r="B93" s="127"/>
      <c r="C93" s="375"/>
      <c r="D93" s="244"/>
      <c r="E93" s="408"/>
      <c r="F93" s="409"/>
      <c r="G93" s="409"/>
      <c r="H93" s="409"/>
      <c r="I93" s="409"/>
      <c r="J93" s="409"/>
      <c r="K93" s="409"/>
      <c r="L93" s="409"/>
      <c r="M93" s="409"/>
      <c r="N93" s="409"/>
      <c r="O93" s="409"/>
      <c r="P93" s="409"/>
      <c r="Q93" s="409"/>
      <c r="R93" s="409"/>
      <c r="S93" s="409"/>
      <c r="T93" s="409"/>
      <c r="U93" s="409"/>
      <c r="V93" s="409"/>
      <c r="W93" s="409"/>
      <c r="X93" s="409"/>
      <c r="Y93" s="409"/>
      <c r="Z93" s="409"/>
      <c r="AA93" s="409"/>
      <c r="AB93" s="409"/>
      <c r="AC93" s="409"/>
      <c r="AD93" s="409"/>
      <c r="AE93" s="409"/>
      <c r="AF93" s="409"/>
      <c r="AG93" s="409"/>
      <c r="AH93" s="409"/>
      <c r="AI93" s="409"/>
      <c r="AJ93" s="409"/>
      <c r="AK93" s="409"/>
      <c r="AL93" s="561"/>
      <c r="AM93" s="562"/>
      <c r="AN93" s="562"/>
      <c r="AO93" s="562"/>
      <c r="AP93" s="562"/>
      <c r="AQ93" s="525"/>
      <c r="AR93" s="39"/>
    </row>
    <row r="94" spans="2:44" s="25" customFormat="1" ht="18" customHeight="1">
      <c r="B94" s="127"/>
      <c r="C94" s="375"/>
      <c r="D94" s="244"/>
      <c r="E94" s="408"/>
      <c r="F94" s="409"/>
      <c r="G94" s="409"/>
      <c r="H94" s="409"/>
      <c r="I94" s="409"/>
      <c r="J94" s="409"/>
      <c r="K94" s="409"/>
      <c r="L94" s="409"/>
      <c r="M94" s="409"/>
      <c r="N94" s="409"/>
      <c r="O94" s="409"/>
      <c r="P94" s="409"/>
      <c r="Q94" s="409"/>
      <c r="R94" s="409"/>
      <c r="S94" s="409"/>
      <c r="T94" s="409"/>
      <c r="U94" s="409"/>
      <c r="V94" s="409"/>
      <c r="W94" s="409"/>
      <c r="X94" s="409"/>
      <c r="Y94" s="409"/>
      <c r="Z94" s="409"/>
      <c r="AA94" s="409"/>
      <c r="AB94" s="409"/>
      <c r="AC94" s="409"/>
      <c r="AD94" s="409"/>
      <c r="AE94" s="409"/>
      <c r="AF94" s="409"/>
      <c r="AG94" s="409"/>
      <c r="AH94" s="409"/>
      <c r="AI94" s="409"/>
      <c r="AJ94" s="409"/>
      <c r="AK94" s="409"/>
      <c r="AL94" s="561"/>
      <c r="AM94" s="562"/>
      <c r="AN94" s="562"/>
      <c r="AO94" s="562"/>
      <c r="AP94" s="562"/>
      <c r="AQ94" s="525"/>
      <c r="AR94" s="39"/>
    </row>
    <row r="95" spans="2:44" s="25" customFormat="1" ht="18" customHeight="1">
      <c r="B95" s="127"/>
      <c r="C95" s="375"/>
      <c r="D95" s="244"/>
      <c r="E95" s="408"/>
      <c r="F95" s="409"/>
      <c r="G95" s="409"/>
      <c r="H95" s="409"/>
      <c r="I95" s="409"/>
      <c r="J95" s="409"/>
      <c r="K95" s="409"/>
      <c r="L95" s="409"/>
      <c r="M95" s="409"/>
      <c r="N95" s="409"/>
      <c r="O95" s="409"/>
      <c r="P95" s="409"/>
      <c r="Q95" s="409"/>
      <c r="R95" s="409"/>
      <c r="S95" s="409"/>
      <c r="T95" s="409"/>
      <c r="U95" s="409"/>
      <c r="V95" s="409"/>
      <c r="W95" s="409"/>
      <c r="X95" s="409"/>
      <c r="Y95" s="409"/>
      <c r="Z95" s="409"/>
      <c r="AA95" s="409"/>
      <c r="AB95" s="409"/>
      <c r="AC95" s="409"/>
      <c r="AD95" s="409"/>
      <c r="AE95" s="409"/>
      <c r="AF95" s="409"/>
      <c r="AG95" s="409"/>
      <c r="AH95" s="409"/>
      <c r="AI95" s="409"/>
      <c r="AJ95" s="409"/>
      <c r="AK95" s="409"/>
      <c r="AL95" s="561"/>
      <c r="AM95" s="562"/>
      <c r="AN95" s="562"/>
      <c r="AO95" s="562"/>
      <c r="AP95" s="562"/>
      <c r="AQ95" s="525"/>
      <c r="AR95" s="39"/>
    </row>
    <row r="96" spans="2:44" s="25" customFormat="1" ht="18" customHeight="1">
      <c r="B96" s="127"/>
      <c r="C96" s="375"/>
      <c r="D96" s="244"/>
      <c r="E96" s="408"/>
      <c r="F96" s="409"/>
      <c r="G96" s="409"/>
      <c r="H96" s="409"/>
      <c r="I96" s="409"/>
      <c r="J96" s="409"/>
      <c r="K96" s="409"/>
      <c r="L96" s="409"/>
      <c r="M96" s="409"/>
      <c r="N96" s="409"/>
      <c r="O96" s="409"/>
      <c r="P96" s="409"/>
      <c r="Q96" s="409"/>
      <c r="R96" s="409"/>
      <c r="S96" s="409"/>
      <c r="T96" s="409"/>
      <c r="U96" s="409"/>
      <c r="V96" s="409"/>
      <c r="W96" s="409"/>
      <c r="X96" s="409"/>
      <c r="Y96" s="409"/>
      <c r="Z96" s="409"/>
      <c r="AA96" s="409"/>
      <c r="AB96" s="409"/>
      <c r="AC96" s="409"/>
      <c r="AD96" s="409"/>
      <c r="AE96" s="409"/>
      <c r="AF96" s="409"/>
      <c r="AG96" s="409"/>
      <c r="AH96" s="409"/>
      <c r="AI96" s="409"/>
      <c r="AJ96" s="409"/>
      <c r="AK96" s="409"/>
      <c r="AL96" s="561"/>
      <c r="AM96" s="562"/>
      <c r="AN96" s="562"/>
      <c r="AO96" s="562"/>
      <c r="AP96" s="562"/>
      <c r="AQ96" s="525"/>
      <c r="AR96" s="39"/>
    </row>
    <row r="97" spans="2:44" s="25" customFormat="1" ht="18" customHeight="1">
      <c r="B97" s="127"/>
      <c r="C97" s="375"/>
      <c r="D97" s="244"/>
      <c r="E97" s="408"/>
      <c r="F97" s="409"/>
      <c r="G97" s="409"/>
      <c r="H97" s="409"/>
      <c r="I97" s="409"/>
      <c r="J97" s="409"/>
      <c r="K97" s="409"/>
      <c r="L97" s="409"/>
      <c r="M97" s="409"/>
      <c r="N97" s="409"/>
      <c r="O97" s="409"/>
      <c r="P97" s="409"/>
      <c r="Q97" s="409"/>
      <c r="R97" s="409"/>
      <c r="S97" s="409"/>
      <c r="T97" s="409"/>
      <c r="U97" s="409"/>
      <c r="V97" s="409"/>
      <c r="W97" s="409"/>
      <c r="X97" s="409"/>
      <c r="Y97" s="409"/>
      <c r="Z97" s="409"/>
      <c r="AA97" s="409"/>
      <c r="AB97" s="409"/>
      <c r="AC97" s="409"/>
      <c r="AD97" s="409"/>
      <c r="AE97" s="409"/>
      <c r="AF97" s="409"/>
      <c r="AG97" s="409"/>
      <c r="AH97" s="409"/>
      <c r="AI97" s="409"/>
      <c r="AJ97" s="409"/>
      <c r="AK97" s="409"/>
      <c r="AL97" s="561"/>
      <c r="AM97" s="562"/>
      <c r="AN97" s="562"/>
      <c r="AO97" s="562"/>
      <c r="AP97" s="562"/>
      <c r="AQ97" s="525"/>
      <c r="AR97" s="39"/>
    </row>
    <row r="98" spans="2:44" s="25" customFormat="1" ht="18" customHeight="1">
      <c r="B98" s="127"/>
      <c r="C98" s="375"/>
      <c r="D98" s="244"/>
      <c r="E98" s="408"/>
      <c r="F98" s="409"/>
      <c r="G98" s="409"/>
      <c r="H98" s="409"/>
      <c r="I98" s="409"/>
      <c r="J98" s="409"/>
      <c r="K98" s="409"/>
      <c r="L98" s="409"/>
      <c r="M98" s="409"/>
      <c r="N98" s="409"/>
      <c r="O98" s="409"/>
      <c r="P98" s="409"/>
      <c r="Q98" s="409"/>
      <c r="R98" s="409"/>
      <c r="S98" s="409"/>
      <c r="T98" s="409"/>
      <c r="U98" s="409"/>
      <c r="V98" s="409"/>
      <c r="W98" s="409"/>
      <c r="X98" s="409"/>
      <c r="Y98" s="409"/>
      <c r="Z98" s="409"/>
      <c r="AA98" s="409"/>
      <c r="AB98" s="409"/>
      <c r="AC98" s="409"/>
      <c r="AD98" s="409"/>
      <c r="AE98" s="409"/>
      <c r="AF98" s="409"/>
      <c r="AG98" s="409"/>
      <c r="AH98" s="409"/>
      <c r="AI98" s="409"/>
      <c r="AJ98" s="409"/>
      <c r="AK98" s="409"/>
      <c r="AL98" s="561"/>
      <c r="AM98" s="562"/>
      <c r="AN98" s="562"/>
      <c r="AO98" s="562"/>
      <c r="AP98" s="562"/>
      <c r="AQ98" s="525"/>
      <c r="AR98" s="39"/>
    </row>
    <row r="99" spans="2:44" s="25" customFormat="1" ht="18" customHeight="1">
      <c r="B99" s="127"/>
      <c r="C99" s="375"/>
      <c r="D99" s="244"/>
      <c r="E99" s="408"/>
      <c r="F99" s="409"/>
      <c r="G99" s="409"/>
      <c r="H99" s="409"/>
      <c r="I99" s="409"/>
      <c r="J99" s="409"/>
      <c r="K99" s="409"/>
      <c r="L99" s="409"/>
      <c r="M99" s="409"/>
      <c r="N99" s="409"/>
      <c r="O99" s="409"/>
      <c r="P99" s="409"/>
      <c r="Q99" s="409"/>
      <c r="R99" s="409"/>
      <c r="S99" s="409"/>
      <c r="T99" s="409"/>
      <c r="U99" s="409"/>
      <c r="V99" s="409"/>
      <c r="W99" s="409"/>
      <c r="X99" s="409"/>
      <c r="Y99" s="409"/>
      <c r="Z99" s="409"/>
      <c r="AA99" s="409"/>
      <c r="AB99" s="409"/>
      <c r="AC99" s="409"/>
      <c r="AD99" s="409"/>
      <c r="AE99" s="409"/>
      <c r="AF99" s="409"/>
      <c r="AG99" s="409"/>
      <c r="AH99" s="409"/>
      <c r="AI99" s="409"/>
      <c r="AJ99" s="409"/>
      <c r="AK99" s="409"/>
      <c r="AL99" s="561"/>
      <c r="AM99" s="562"/>
      <c r="AN99" s="562"/>
      <c r="AO99" s="562"/>
      <c r="AP99" s="562"/>
      <c r="AQ99" s="525"/>
      <c r="AR99" s="39"/>
    </row>
    <row r="100" spans="2:44" s="25" customFormat="1" ht="18" customHeight="1">
      <c r="B100" s="127"/>
      <c r="C100" s="375"/>
      <c r="D100" s="244"/>
      <c r="E100" s="408"/>
      <c r="F100" s="409"/>
      <c r="G100" s="409"/>
      <c r="H100" s="409"/>
      <c r="I100" s="409"/>
      <c r="J100" s="409"/>
      <c r="K100" s="409"/>
      <c r="L100" s="409"/>
      <c r="M100" s="409"/>
      <c r="N100" s="409"/>
      <c r="O100" s="409"/>
      <c r="P100" s="409"/>
      <c r="Q100" s="409"/>
      <c r="R100" s="409"/>
      <c r="S100" s="409"/>
      <c r="T100" s="409"/>
      <c r="U100" s="409"/>
      <c r="V100" s="409"/>
      <c r="W100" s="409"/>
      <c r="X100" s="409"/>
      <c r="Y100" s="409"/>
      <c r="Z100" s="409"/>
      <c r="AA100" s="409"/>
      <c r="AB100" s="409"/>
      <c r="AC100" s="409"/>
      <c r="AD100" s="409"/>
      <c r="AE100" s="409"/>
      <c r="AF100" s="409"/>
      <c r="AG100" s="409"/>
      <c r="AH100" s="409"/>
      <c r="AI100" s="409"/>
      <c r="AJ100" s="409"/>
      <c r="AK100" s="409"/>
      <c r="AL100" s="561"/>
      <c r="AM100" s="562"/>
      <c r="AN100" s="562"/>
      <c r="AO100" s="562"/>
      <c r="AP100" s="562"/>
      <c r="AQ100" s="525"/>
      <c r="AR100" s="39"/>
    </row>
    <row r="101" spans="2:44" s="25" customFormat="1" ht="18" customHeight="1">
      <c r="B101" s="127"/>
      <c r="C101" s="375"/>
      <c r="D101" s="244"/>
      <c r="E101" s="408"/>
      <c r="F101" s="409"/>
      <c r="G101" s="409"/>
      <c r="H101" s="409"/>
      <c r="I101" s="409"/>
      <c r="J101" s="409"/>
      <c r="K101" s="409"/>
      <c r="L101" s="409"/>
      <c r="M101" s="409"/>
      <c r="N101" s="409"/>
      <c r="O101" s="409"/>
      <c r="P101" s="409"/>
      <c r="Q101" s="409"/>
      <c r="R101" s="409"/>
      <c r="S101" s="409"/>
      <c r="T101" s="409"/>
      <c r="U101" s="409"/>
      <c r="V101" s="409"/>
      <c r="W101" s="409"/>
      <c r="X101" s="409"/>
      <c r="Y101" s="409"/>
      <c r="Z101" s="409"/>
      <c r="AA101" s="409"/>
      <c r="AB101" s="409"/>
      <c r="AC101" s="409"/>
      <c r="AD101" s="409"/>
      <c r="AE101" s="409"/>
      <c r="AF101" s="409"/>
      <c r="AG101" s="409"/>
      <c r="AH101" s="409"/>
      <c r="AI101" s="409"/>
      <c r="AJ101" s="409"/>
      <c r="AK101" s="409"/>
      <c r="AL101" s="561"/>
      <c r="AM101" s="562"/>
      <c r="AN101" s="562"/>
      <c r="AO101" s="562"/>
      <c r="AP101" s="562"/>
      <c r="AQ101" s="525"/>
      <c r="AR101" s="39"/>
    </row>
    <row r="102" spans="2:44" s="25" customFormat="1" ht="18" customHeight="1">
      <c r="B102" s="127"/>
      <c r="C102" s="375"/>
      <c r="D102" s="244"/>
      <c r="E102" s="408"/>
      <c r="F102" s="409"/>
      <c r="G102" s="409"/>
      <c r="H102" s="409"/>
      <c r="I102" s="409"/>
      <c r="J102" s="409"/>
      <c r="K102" s="409"/>
      <c r="L102" s="409"/>
      <c r="M102" s="409"/>
      <c r="N102" s="409"/>
      <c r="O102" s="409"/>
      <c r="P102" s="409"/>
      <c r="Q102" s="409"/>
      <c r="R102" s="409"/>
      <c r="S102" s="409"/>
      <c r="T102" s="409"/>
      <c r="U102" s="409"/>
      <c r="V102" s="409"/>
      <c r="W102" s="409"/>
      <c r="X102" s="409"/>
      <c r="Y102" s="409"/>
      <c r="Z102" s="409"/>
      <c r="AA102" s="409"/>
      <c r="AB102" s="409"/>
      <c r="AC102" s="409"/>
      <c r="AD102" s="409"/>
      <c r="AE102" s="409"/>
      <c r="AF102" s="409"/>
      <c r="AG102" s="409"/>
      <c r="AH102" s="409"/>
      <c r="AI102" s="409"/>
      <c r="AJ102" s="409"/>
      <c r="AK102" s="409"/>
      <c r="AL102" s="561"/>
      <c r="AM102" s="562"/>
      <c r="AN102" s="562"/>
      <c r="AO102" s="562"/>
      <c r="AP102" s="562"/>
      <c r="AQ102" s="525"/>
      <c r="AR102" s="39"/>
    </row>
    <row r="103" spans="2:44" s="25" customFormat="1" ht="18" customHeight="1">
      <c r="B103" s="127"/>
      <c r="C103" s="375"/>
      <c r="D103" s="244"/>
      <c r="E103" s="408"/>
      <c r="F103" s="409"/>
      <c r="G103" s="409"/>
      <c r="H103" s="409"/>
      <c r="I103" s="409"/>
      <c r="J103" s="409"/>
      <c r="K103" s="409"/>
      <c r="L103" s="409"/>
      <c r="M103" s="409"/>
      <c r="N103" s="409"/>
      <c r="O103" s="409"/>
      <c r="P103" s="409"/>
      <c r="Q103" s="409"/>
      <c r="R103" s="409"/>
      <c r="S103" s="409"/>
      <c r="T103" s="409"/>
      <c r="U103" s="409"/>
      <c r="V103" s="409"/>
      <c r="W103" s="409"/>
      <c r="X103" s="409"/>
      <c r="Y103" s="409"/>
      <c r="Z103" s="409"/>
      <c r="AA103" s="409"/>
      <c r="AB103" s="409"/>
      <c r="AC103" s="409"/>
      <c r="AD103" s="409"/>
      <c r="AE103" s="409"/>
      <c r="AF103" s="409"/>
      <c r="AG103" s="409"/>
      <c r="AH103" s="409"/>
      <c r="AI103" s="409"/>
      <c r="AJ103" s="409"/>
      <c r="AK103" s="409"/>
      <c r="AL103" s="561"/>
      <c r="AM103" s="562"/>
      <c r="AN103" s="562"/>
      <c r="AO103" s="562"/>
      <c r="AP103" s="562"/>
      <c r="AQ103" s="525"/>
      <c r="AR103" s="39"/>
    </row>
    <row r="104" spans="2:44" s="25" customFormat="1" ht="18" customHeight="1">
      <c r="B104" s="127"/>
      <c r="C104" s="375"/>
      <c r="D104" s="244"/>
      <c r="E104" s="408"/>
      <c r="F104" s="409"/>
      <c r="G104" s="409"/>
      <c r="H104" s="409"/>
      <c r="I104" s="409"/>
      <c r="J104" s="409"/>
      <c r="K104" s="409"/>
      <c r="L104" s="409"/>
      <c r="M104" s="409"/>
      <c r="N104" s="409"/>
      <c r="O104" s="409"/>
      <c r="P104" s="409"/>
      <c r="Q104" s="409"/>
      <c r="R104" s="409"/>
      <c r="S104" s="409"/>
      <c r="T104" s="409"/>
      <c r="U104" s="409"/>
      <c r="V104" s="409"/>
      <c r="W104" s="409"/>
      <c r="X104" s="409"/>
      <c r="Y104" s="409"/>
      <c r="Z104" s="409"/>
      <c r="AA104" s="409"/>
      <c r="AB104" s="409"/>
      <c r="AC104" s="409"/>
      <c r="AD104" s="409"/>
      <c r="AE104" s="409"/>
      <c r="AF104" s="409"/>
      <c r="AG104" s="409"/>
      <c r="AH104" s="409"/>
      <c r="AI104" s="409"/>
      <c r="AJ104" s="409"/>
      <c r="AK104" s="409"/>
      <c r="AL104" s="561"/>
      <c r="AM104" s="562"/>
      <c r="AN104" s="562"/>
      <c r="AO104" s="562"/>
      <c r="AP104" s="562"/>
      <c r="AQ104" s="525"/>
      <c r="AR104" s="39"/>
    </row>
    <row r="105" spans="2:44" s="25" customFormat="1" ht="18" customHeight="1">
      <c r="B105" s="127"/>
      <c r="C105" s="375"/>
      <c r="D105" s="244"/>
      <c r="E105" s="305"/>
      <c r="F105" s="306"/>
      <c r="G105" s="306"/>
      <c r="H105" s="306"/>
      <c r="I105" s="306"/>
      <c r="J105" s="306"/>
      <c r="K105" s="306"/>
      <c r="L105" s="306"/>
      <c r="M105" s="306"/>
      <c r="N105" s="306"/>
      <c r="O105" s="306"/>
      <c r="P105" s="306"/>
      <c r="Q105" s="306"/>
      <c r="R105" s="306"/>
      <c r="S105" s="306"/>
      <c r="T105" s="306"/>
      <c r="U105" s="306"/>
      <c r="V105" s="306"/>
      <c r="W105" s="306"/>
      <c r="X105" s="306"/>
      <c r="Y105" s="306"/>
      <c r="Z105" s="306"/>
      <c r="AA105" s="306"/>
      <c r="AB105" s="306"/>
      <c r="AC105" s="306"/>
      <c r="AD105" s="306"/>
      <c r="AE105" s="306"/>
      <c r="AF105" s="306"/>
      <c r="AG105" s="306"/>
      <c r="AH105" s="306"/>
      <c r="AI105" s="306"/>
      <c r="AJ105" s="306"/>
      <c r="AK105" s="306"/>
      <c r="AL105" s="563"/>
      <c r="AM105" s="564"/>
      <c r="AN105" s="564"/>
      <c r="AO105" s="564"/>
      <c r="AP105" s="564"/>
      <c r="AQ105" s="527"/>
      <c r="AR105" s="39"/>
    </row>
    <row r="106" spans="2:44" s="25" customFormat="1" ht="18" customHeight="1">
      <c r="C106" s="262">
        <v>22</v>
      </c>
      <c r="D106" s="264"/>
      <c r="E106" s="302" t="s">
        <v>339</v>
      </c>
      <c r="F106" s="303"/>
      <c r="G106" s="303"/>
      <c r="H106" s="303"/>
      <c r="I106" s="303"/>
      <c r="J106" s="303"/>
      <c r="K106" s="303"/>
      <c r="L106" s="303"/>
      <c r="M106" s="303"/>
      <c r="N106" s="303"/>
      <c r="O106" s="303"/>
      <c r="P106" s="303"/>
      <c r="Q106" s="303"/>
      <c r="R106" s="303"/>
      <c r="S106" s="303"/>
      <c r="T106" s="303"/>
      <c r="U106" s="303"/>
      <c r="V106" s="303"/>
      <c r="W106" s="303"/>
      <c r="X106" s="303"/>
      <c r="Y106" s="303"/>
      <c r="Z106" s="303"/>
      <c r="AA106" s="303"/>
      <c r="AB106" s="303"/>
      <c r="AC106" s="303"/>
      <c r="AD106" s="303"/>
      <c r="AE106" s="303"/>
      <c r="AF106" s="303"/>
      <c r="AG106" s="303"/>
      <c r="AH106" s="303"/>
      <c r="AI106" s="303"/>
      <c r="AJ106" s="303"/>
      <c r="AK106" s="304"/>
      <c r="AL106" s="392"/>
      <c r="AM106" s="263"/>
      <c r="AN106" s="263"/>
      <c r="AO106" s="263"/>
      <c r="AP106" s="263"/>
      <c r="AQ106" s="393"/>
    </row>
    <row r="107" spans="2:44" s="25" customFormat="1" ht="18" customHeight="1">
      <c r="C107" s="300"/>
      <c r="D107" s="301"/>
      <c r="E107" s="408"/>
      <c r="F107" s="409"/>
      <c r="G107" s="409"/>
      <c r="H107" s="409"/>
      <c r="I107" s="409"/>
      <c r="J107" s="409"/>
      <c r="K107" s="409"/>
      <c r="L107" s="409"/>
      <c r="M107" s="409"/>
      <c r="N107" s="409"/>
      <c r="O107" s="409"/>
      <c r="P107" s="409"/>
      <c r="Q107" s="409"/>
      <c r="R107" s="409"/>
      <c r="S107" s="409"/>
      <c r="T107" s="409"/>
      <c r="U107" s="409"/>
      <c r="V107" s="409"/>
      <c r="W107" s="409"/>
      <c r="X107" s="409"/>
      <c r="Y107" s="409"/>
      <c r="Z107" s="409"/>
      <c r="AA107" s="409"/>
      <c r="AB107" s="409"/>
      <c r="AC107" s="409"/>
      <c r="AD107" s="409"/>
      <c r="AE107" s="409"/>
      <c r="AF107" s="409"/>
      <c r="AG107" s="409"/>
      <c r="AH107" s="409"/>
      <c r="AI107" s="409"/>
      <c r="AJ107" s="409"/>
      <c r="AK107" s="410"/>
      <c r="AL107" s="399"/>
      <c r="AM107" s="400"/>
      <c r="AN107" s="400"/>
      <c r="AO107" s="400"/>
      <c r="AP107" s="400"/>
      <c r="AQ107" s="401"/>
    </row>
    <row r="108" spans="2:44" s="25" customFormat="1" ht="18" customHeight="1">
      <c r="C108" s="300"/>
      <c r="D108" s="301"/>
      <c r="E108" s="408"/>
      <c r="F108" s="409"/>
      <c r="G108" s="409"/>
      <c r="H108" s="409"/>
      <c r="I108" s="409"/>
      <c r="J108" s="409"/>
      <c r="K108" s="409"/>
      <c r="L108" s="409"/>
      <c r="M108" s="409"/>
      <c r="N108" s="409"/>
      <c r="O108" s="409"/>
      <c r="P108" s="409"/>
      <c r="Q108" s="409"/>
      <c r="R108" s="409"/>
      <c r="S108" s="409"/>
      <c r="T108" s="409"/>
      <c r="U108" s="409"/>
      <c r="V108" s="409"/>
      <c r="W108" s="409"/>
      <c r="X108" s="409"/>
      <c r="Y108" s="409"/>
      <c r="Z108" s="409"/>
      <c r="AA108" s="409"/>
      <c r="AB108" s="409"/>
      <c r="AC108" s="409"/>
      <c r="AD108" s="409"/>
      <c r="AE108" s="409"/>
      <c r="AF108" s="409"/>
      <c r="AG108" s="409"/>
      <c r="AH108" s="409"/>
      <c r="AI108" s="409"/>
      <c r="AJ108" s="409"/>
      <c r="AK108" s="410"/>
      <c r="AL108" s="399"/>
      <c r="AM108" s="400"/>
      <c r="AN108" s="400"/>
      <c r="AO108" s="400"/>
      <c r="AP108" s="400"/>
      <c r="AQ108" s="401"/>
    </row>
    <row r="109" spans="2:44" s="25" customFormat="1" ht="18" customHeight="1">
      <c r="C109" s="300"/>
      <c r="D109" s="301"/>
      <c r="E109" s="408"/>
      <c r="F109" s="409"/>
      <c r="G109" s="409"/>
      <c r="H109" s="409"/>
      <c r="I109" s="409"/>
      <c r="J109" s="409"/>
      <c r="K109" s="409"/>
      <c r="L109" s="409"/>
      <c r="M109" s="409"/>
      <c r="N109" s="409"/>
      <c r="O109" s="409"/>
      <c r="P109" s="409"/>
      <c r="Q109" s="409"/>
      <c r="R109" s="409"/>
      <c r="S109" s="409"/>
      <c r="T109" s="409"/>
      <c r="U109" s="409"/>
      <c r="V109" s="409"/>
      <c r="W109" s="409"/>
      <c r="X109" s="409"/>
      <c r="Y109" s="409"/>
      <c r="Z109" s="409"/>
      <c r="AA109" s="409"/>
      <c r="AB109" s="409"/>
      <c r="AC109" s="409"/>
      <c r="AD109" s="409"/>
      <c r="AE109" s="409"/>
      <c r="AF109" s="409"/>
      <c r="AG109" s="409"/>
      <c r="AH109" s="409"/>
      <c r="AI109" s="409"/>
      <c r="AJ109" s="409"/>
      <c r="AK109" s="410"/>
      <c r="AL109" s="399"/>
      <c r="AM109" s="400"/>
      <c r="AN109" s="400"/>
      <c r="AO109" s="400"/>
      <c r="AP109" s="400"/>
      <c r="AQ109" s="401"/>
    </row>
    <row r="110" spans="2:44" s="25" customFormat="1" ht="18" customHeight="1">
      <c r="C110" s="300"/>
      <c r="D110" s="301"/>
      <c r="E110" s="408" t="s">
        <v>244</v>
      </c>
      <c r="F110" s="409"/>
      <c r="G110" s="409"/>
      <c r="H110" s="409"/>
      <c r="I110" s="409"/>
      <c r="J110" s="409"/>
      <c r="K110" s="409"/>
      <c r="L110" s="409"/>
      <c r="M110" s="409"/>
      <c r="N110" s="409"/>
      <c r="O110" s="409"/>
      <c r="P110" s="409"/>
      <c r="Q110" s="409"/>
      <c r="R110" s="409"/>
      <c r="S110" s="409"/>
      <c r="T110" s="409"/>
      <c r="U110" s="409"/>
      <c r="V110" s="409"/>
      <c r="W110" s="409"/>
      <c r="X110" s="409"/>
      <c r="Y110" s="409"/>
      <c r="Z110" s="409"/>
      <c r="AA110" s="409"/>
      <c r="AB110" s="409"/>
      <c r="AC110" s="409"/>
      <c r="AD110" s="409"/>
      <c r="AE110" s="409"/>
      <c r="AF110" s="409"/>
      <c r="AG110" s="409"/>
      <c r="AH110" s="409"/>
      <c r="AI110" s="409"/>
      <c r="AJ110" s="409"/>
      <c r="AK110" s="410"/>
      <c r="AL110" s="399"/>
      <c r="AM110" s="400"/>
      <c r="AN110" s="400"/>
      <c r="AO110" s="400"/>
      <c r="AP110" s="400"/>
      <c r="AQ110" s="401"/>
    </row>
    <row r="111" spans="2:44" s="25" customFormat="1" ht="18" customHeight="1">
      <c r="C111" s="269"/>
      <c r="D111" s="271"/>
      <c r="E111" s="305"/>
      <c r="F111" s="306"/>
      <c r="G111" s="306"/>
      <c r="H111" s="306"/>
      <c r="I111" s="306"/>
      <c r="J111" s="306"/>
      <c r="K111" s="306"/>
      <c r="L111" s="306"/>
      <c r="M111" s="306"/>
      <c r="N111" s="306"/>
      <c r="O111" s="306"/>
      <c r="P111" s="306"/>
      <c r="Q111" s="306"/>
      <c r="R111" s="306"/>
      <c r="S111" s="306"/>
      <c r="T111" s="306"/>
      <c r="U111" s="306"/>
      <c r="V111" s="306"/>
      <c r="W111" s="306"/>
      <c r="X111" s="306"/>
      <c r="Y111" s="306"/>
      <c r="Z111" s="306"/>
      <c r="AA111" s="306"/>
      <c r="AB111" s="306"/>
      <c r="AC111" s="306"/>
      <c r="AD111" s="306"/>
      <c r="AE111" s="306"/>
      <c r="AF111" s="306"/>
      <c r="AG111" s="306"/>
      <c r="AH111" s="306"/>
      <c r="AI111" s="306"/>
      <c r="AJ111" s="306"/>
      <c r="AK111" s="307"/>
      <c r="AL111" s="390"/>
      <c r="AM111" s="270"/>
      <c r="AN111" s="270"/>
      <c r="AO111" s="270"/>
      <c r="AP111" s="270"/>
      <c r="AQ111" s="391"/>
    </row>
    <row r="112" spans="2:44" s="25" customFormat="1" ht="18" customHeight="1">
      <c r="C112" s="262">
        <v>23</v>
      </c>
      <c r="D112" s="264"/>
      <c r="E112" s="302" t="s">
        <v>340</v>
      </c>
      <c r="F112" s="303"/>
      <c r="G112" s="303"/>
      <c r="H112" s="303"/>
      <c r="I112" s="303"/>
      <c r="J112" s="303"/>
      <c r="K112" s="303"/>
      <c r="L112" s="303"/>
      <c r="M112" s="303"/>
      <c r="N112" s="303"/>
      <c r="O112" s="303"/>
      <c r="P112" s="303"/>
      <c r="Q112" s="303"/>
      <c r="R112" s="303"/>
      <c r="S112" s="303"/>
      <c r="T112" s="303"/>
      <c r="U112" s="303"/>
      <c r="V112" s="303"/>
      <c r="W112" s="303"/>
      <c r="X112" s="303"/>
      <c r="Y112" s="303"/>
      <c r="Z112" s="303"/>
      <c r="AA112" s="303"/>
      <c r="AB112" s="303"/>
      <c r="AC112" s="303"/>
      <c r="AD112" s="303"/>
      <c r="AE112" s="303"/>
      <c r="AF112" s="303"/>
      <c r="AG112" s="303"/>
      <c r="AH112" s="303"/>
      <c r="AI112" s="303"/>
      <c r="AJ112" s="303"/>
      <c r="AK112" s="304"/>
      <c r="AL112" s="392"/>
      <c r="AM112" s="263"/>
      <c r="AN112" s="263"/>
      <c r="AO112" s="263"/>
      <c r="AP112" s="263"/>
      <c r="AQ112" s="393"/>
    </row>
    <row r="113" spans="3:43" s="25" customFormat="1" ht="18" customHeight="1">
      <c r="C113" s="300"/>
      <c r="D113" s="301"/>
      <c r="E113" s="408"/>
      <c r="F113" s="409"/>
      <c r="G113" s="409"/>
      <c r="H113" s="409"/>
      <c r="I113" s="409"/>
      <c r="J113" s="409"/>
      <c r="K113" s="409"/>
      <c r="L113" s="409"/>
      <c r="M113" s="409"/>
      <c r="N113" s="409"/>
      <c r="O113" s="409"/>
      <c r="P113" s="409"/>
      <c r="Q113" s="409"/>
      <c r="R113" s="409"/>
      <c r="S113" s="409"/>
      <c r="T113" s="409"/>
      <c r="U113" s="409"/>
      <c r="V113" s="409"/>
      <c r="W113" s="409"/>
      <c r="X113" s="409"/>
      <c r="Y113" s="409"/>
      <c r="Z113" s="409"/>
      <c r="AA113" s="409"/>
      <c r="AB113" s="409"/>
      <c r="AC113" s="409"/>
      <c r="AD113" s="409"/>
      <c r="AE113" s="409"/>
      <c r="AF113" s="409"/>
      <c r="AG113" s="409"/>
      <c r="AH113" s="409"/>
      <c r="AI113" s="409"/>
      <c r="AJ113" s="409"/>
      <c r="AK113" s="410"/>
      <c r="AL113" s="399"/>
      <c r="AM113" s="400"/>
      <c r="AN113" s="400"/>
      <c r="AO113" s="400"/>
      <c r="AP113" s="400"/>
      <c r="AQ113" s="401"/>
    </row>
    <row r="114" spans="3:43" s="25" customFormat="1" ht="18" customHeight="1">
      <c r="C114" s="300"/>
      <c r="D114" s="301"/>
      <c r="E114" s="408"/>
      <c r="F114" s="409"/>
      <c r="G114" s="409"/>
      <c r="H114" s="409"/>
      <c r="I114" s="409"/>
      <c r="J114" s="409"/>
      <c r="K114" s="409"/>
      <c r="L114" s="409"/>
      <c r="M114" s="409"/>
      <c r="N114" s="409"/>
      <c r="O114" s="409"/>
      <c r="P114" s="409"/>
      <c r="Q114" s="409"/>
      <c r="R114" s="409"/>
      <c r="S114" s="409"/>
      <c r="T114" s="409"/>
      <c r="U114" s="409"/>
      <c r="V114" s="409"/>
      <c r="W114" s="409"/>
      <c r="X114" s="409"/>
      <c r="Y114" s="409"/>
      <c r="Z114" s="409"/>
      <c r="AA114" s="409"/>
      <c r="AB114" s="409"/>
      <c r="AC114" s="409"/>
      <c r="AD114" s="409"/>
      <c r="AE114" s="409"/>
      <c r="AF114" s="409"/>
      <c r="AG114" s="409"/>
      <c r="AH114" s="409"/>
      <c r="AI114" s="409"/>
      <c r="AJ114" s="409"/>
      <c r="AK114" s="410"/>
      <c r="AL114" s="399"/>
      <c r="AM114" s="400"/>
      <c r="AN114" s="400"/>
      <c r="AO114" s="400"/>
      <c r="AP114" s="400"/>
      <c r="AQ114" s="401"/>
    </row>
    <row r="115" spans="3:43" s="25" customFormat="1" ht="18" customHeight="1">
      <c r="C115" s="269"/>
      <c r="D115" s="271"/>
      <c r="E115" s="305"/>
      <c r="F115" s="306"/>
      <c r="G115" s="306"/>
      <c r="H115" s="306"/>
      <c r="I115" s="306"/>
      <c r="J115" s="306"/>
      <c r="K115" s="306"/>
      <c r="L115" s="306"/>
      <c r="M115" s="306"/>
      <c r="N115" s="306"/>
      <c r="O115" s="306"/>
      <c r="P115" s="306"/>
      <c r="Q115" s="306"/>
      <c r="R115" s="306"/>
      <c r="S115" s="306"/>
      <c r="T115" s="306"/>
      <c r="U115" s="306"/>
      <c r="V115" s="306"/>
      <c r="W115" s="306"/>
      <c r="X115" s="306"/>
      <c r="Y115" s="306"/>
      <c r="Z115" s="306"/>
      <c r="AA115" s="306"/>
      <c r="AB115" s="306"/>
      <c r="AC115" s="306"/>
      <c r="AD115" s="306"/>
      <c r="AE115" s="306"/>
      <c r="AF115" s="306"/>
      <c r="AG115" s="306"/>
      <c r="AH115" s="306"/>
      <c r="AI115" s="306"/>
      <c r="AJ115" s="306"/>
      <c r="AK115" s="307"/>
      <c r="AL115" s="390"/>
      <c r="AM115" s="270"/>
      <c r="AN115" s="270"/>
      <c r="AO115" s="270"/>
      <c r="AP115" s="270"/>
      <c r="AQ115" s="391"/>
    </row>
    <row r="116" spans="3:43" s="25" customFormat="1" ht="18" customHeight="1">
      <c r="C116" s="273">
        <v>24</v>
      </c>
      <c r="D116" s="244"/>
      <c r="E116" s="570" t="s">
        <v>341</v>
      </c>
      <c r="F116" s="571"/>
      <c r="G116" s="571"/>
      <c r="H116" s="571"/>
      <c r="I116" s="571"/>
      <c r="J116" s="571"/>
      <c r="K116" s="571"/>
      <c r="L116" s="571"/>
      <c r="M116" s="571"/>
      <c r="N116" s="571"/>
      <c r="O116" s="571"/>
      <c r="P116" s="571"/>
      <c r="Q116" s="571"/>
      <c r="R116" s="571"/>
      <c r="S116" s="571"/>
      <c r="T116" s="571"/>
      <c r="U116" s="571"/>
      <c r="V116" s="571"/>
      <c r="W116" s="571"/>
      <c r="X116" s="571"/>
      <c r="Y116" s="571"/>
      <c r="Z116" s="571"/>
      <c r="AA116" s="571"/>
      <c r="AB116" s="571"/>
      <c r="AC116" s="571"/>
      <c r="AD116" s="571"/>
      <c r="AE116" s="571"/>
      <c r="AF116" s="571"/>
      <c r="AG116" s="571"/>
      <c r="AH116" s="571"/>
      <c r="AI116" s="571"/>
      <c r="AJ116" s="571"/>
      <c r="AK116" s="572"/>
      <c r="AL116" s="392"/>
      <c r="AM116" s="263"/>
      <c r="AN116" s="263"/>
      <c r="AO116" s="263"/>
      <c r="AP116" s="263"/>
      <c r="AQ116" s="393"/>
    </row>
    <row r="117" spans="3:43" s="25" customFormat="1" ht="18" customHeight="1">
      <c r="C117" s="273"/>
      <c r="D117" s="244"/>
      <c r="E117" s="573"/>
      <c r="F117" s="574"/>
      <c r="G117" s="574"/>
      <c r="H117" s="574"/>
      <c r="I117" s="574"/>
      <c r="J117" s="574"/>
      <c r="K117" s="574"/>
      <c r="L117" s="574"/>
      <c r="M117" s="574"/>
      <c r="N117" s="574"/>
      <c r="O117" s="574"/>
      <c r="P117" s="574"/>
      <c r="Q117" s="574"/>
      <c r="R117" s="574"/>
      <c r="S117" s="574"/>
      <c r="T117" s="574"/>
      <c r="U117" s="574"/>
      <c r="V117" s="574"/>
      <c r="W117" s="574"/>
      <c r="X117" s="574"/>
      <c r="Y117" s="574"/>
      <c r="Z117" s="574"/>
      <c r="AA117" s="574"/>
      <c r="AB117" s="574"/>
      <c r="AC117" s="574"/>
      <c r="AD117" s="574"/>
      <c r="AE117" s="574"/>
      <c r="AF117" s="574"/>
      <c r="AG117" s="574"/>
      <c r="AH117" s="574"/>
      <c r="AI117" s="574"/>
      <c r="AJ117" s="574"/>
      <c r="AK117" s="575"/>
      <c r="AL117" s="399"/>
      <c r="AM117" s="400"/>
      <c r="AN117" s="400"/>
      <c r="AO117" s="400"/>
      <c r="AP117" s="400"/>
      <c r="AQ117" s="401"/>
    </row>
    <row r="118" spans="3:43" s="25" customFormat="1" ht="18" customHeight="1">
      <c r="C118" s="273"/>
      <c r="D118" s="244"/>
      <c r="E118" s="417" t="s">
        <v>115</v>
      </c>
      <c r="F118" s="418"/>
      <c r="G118" s="418"/>
      <c r="H118" s="418"/>
      <c r="I118" s="418"/>
      <c r="J118" s="418"/>
      <c r="K118" s="418"/>
      <c r="L118" s="418"/>
      <c r="M118" s="418"/>
      <c r="N118" s="418"/>
      <c r="O118" s="418"/>
      <c r="P118" s="418"/>
      <c r="Q118" s="418"/>
      <c r="R118" s="418"/>
      <c r="S118" s="418"/>
      <c r="T118" s="418"/>
      <c r="U118" s="418"/>
      <c r="V118" s="418"/>
      <c r="W118" s="418"/>
      <c r="X118" s="418"/>
      <c r="Y118" s="418"/>
      <c r="Z118" s="418"/>
      <c r="AA118" s="418"/>
      <c r="AB118" s="418"/>
      <c r="AC118" s="418"/>
      <c r="AD118" s="418"/>
      <c r="AE118" s="418"/>
      <c r="AF118" s="418"/>
      <c r="AG118" s="418"/>
      <c r="AH118" s="418"/>
      <c r="AI118" s="418"/>
      <c r="AJ118" s="418"/>
      <c r="AK118" s="419"/>
      <c r="AL118" s="399"/>
      <c r="AM118" s="400"/>
      <c r="AN118" s="400"/>
      <c r="AO118" s="400"/>
      <c r="AP118" s="400"/>
      <c r="AQ118" s="401"/>
    </row>
    <row r="119" spans="3:43" s="25" customFormat="1" ht="18" customHeight="1">
      <c r="C119" s="565"/>
      <c r="D119" s="566"/>
      <c r="E119" s="417"/>
      <c r="F119" s="418"/>
      <c r="G119" s="418"/>
      <c r="H119" s="418"/>
      <c r="I119" s="418"/>
      <c r="J119" s="418"/>
      <c r="K119" s="418"/>
      <c r="L119" s="418"/>
      <c r="M119" s="418"/>
      <c r="N119" s="418"/>
      <c r="O119" s="418"/>
      <c r="P119" s="418"/>
      <c r="Q119" s="418"/>
      <c r="R119" s="418"/>
      <c r="S119" s="418"/>
      <c r="T119" s="418"/>
      <c r="U119" s="418"/>
      <c r="V119" s="418"/>
      <c r="W119" s="418"/>
      <c r="X119" s="418"/>
      <c r="Y119" s="418"/>
      <c r="Z119" s="418"/>
      <c r="AA119" s="418"/>
      <c r="AB119" s="418"/>
      <c r="AC119" s="418"/>
      <c r="AD119" s="418"/>
      <c r="AE119" s="418"/>
      <c r="AF119" s="418"/>
      <c r="AG119" s="418"/>
      <c r="AH119" s="418"/>
      <c r="AI119" s="418"/>
      <c r="AJ119" s="418"/>
      <c r="AK119" s="419"/>
      <c r="AL119" s="399"/>
      <c r="AM119" s="400"/>
      <c r="AN119" s="400"/>
      <c r="AO119" s="400"/>
      <c r="AP119" s="400"/>
      <c r="AQ119" s="401"/>
    </row>
    <row r="120" spans="3:43" s="25" customFormat="1" ht="18" customHeight="1">
      <c r="C120" s="273"/>
      <c r="D120" s="244"/>
      <c r="E120" s="405"/>
      <c r="F120" s="406"/>
      <c r="G120" s="406"/>
      <c r="H120" s="406"/>
      <c r="I120" s="406"/>
      <c r="J120" s="406"/>
      <c r="K120" s="406"/>
      <c r="L120" s="406"/>
      <c r="M120" s="406"/>
      <c r="N120" s="406"/>
      <c r="O120" s="406"/>
      <c r="P120" s="406"/>
      <c r="Q120" s="406"/>
      <c r="R120" s="406"/>
      <c r="S120" s="406"/>
      <c r="T120" s="406"/>
      <c r="U120" s="406"/>
      <c r="V120" s="406"/>
      <c r="W120" s="406"/>
      <c r="X120" s="406"/>
      <c r="Y120" s="406"/>
      <c r="Z120" s="406"/>
      <c r="AA120" s="406"/>
      <c r="AB120" s="406"/>
      <c r="AC120" s="406"/>
      <c r="AD120" s="406"/>
      <c r="AE120" s="406"/>
      <c r="AF120" s="406"/>
      <c r="AG120" s="406"/>
      <c r="AH120" s="406"/>
      <c r="AI120" s="406"/>
      <c r="AJ120" s="406"/>
      <c r="AK120" s="407"/>
      <c r="AL120" s="390"/>
      <c r="AM120" s="270"/>
      <c r="AN120" s="270"/>
      <c r="AO120" s="270"/>
      <c r="AP120" s="270"/>
      <c r="AQ120" s="391"/>
    </row>
    <row r="121" spans="3:43" s="25" customFormat="1" ht="18" customHeight="1">
      <c r="C121" s="454">
        <v>25</v>
      </c>
      <c r="D121" s="455"/>
      <c r="E121" s="302" t="s">
        <v>342</v>
      </c>
      <c r="F121" s="303"/>
      <c r="G121" s="303"/>
      <c r="H121" s="303"/>
      <c r="I121" s="303"/>
      <c r="J121" s="303"/>
      <c r="K121" s="303"/>
      <c r="L121" s="303"/>
      <c r="M121" s="303"/>
      <c r="N121" s="303"/>
      <c r="O121" s="303"/>
      <c r="P121" s="303"/>
      <c r="Q121" s="303"/>
      <c r="R121" s="303"/>
      <c r="S121" s="303"/>
      <c r="T121" s="303"/>
      <c r="U121" s="303"/>
      <c r="V121" s="303"/>
      <c r="W121" s="303"/>
      <c r="X121" s="303"/>
      <c r="Y121" s="303"/>
      <c r="Z121" s="303"/>
      <c r="AA121" s="303"/>
      <c r="AB121" s="303"/>
      <c r="AC121" s="303"/>
      <c r="AD121" s="303"/>
      <c r="AE121" s="303"/>
      <c r="AF121" s="303"/>
      <c r="AG121" s="303"/>
      <c r="AH121" s="303"/>
      <c r="AI121" s="303"/>
      <c r="AJ121" s="303"/>
      <c r="AK121" s="304"/>
      <c r="AL121" s="392"/>
      <c r="AM121" s="263"/>
      <c r="AN121" s="263"/>
      <c r="AO121" s="263"/>
      <c r="AP121" s="263"/>
      <c r="AQ121" s="393"/>
    </row>
    <row r="122" spans="3:43" s="25" customFormat="1" ht="18" customHeight="1">
      <c r="C122" s="273"/>
      <c r="D122" s="244"/>
      <c r="E122" s="408"/>
      <c r="F122" s="409"/>
      <c r="G122" s="409"/>
      <c r="H122" s="409"/>
      <c r="I122" s="409"/>
      <c r="J122" s="409"/>
      <c r="K122" s="409"/>
      <c r="L122" s="409"/>
      <c r="M122" s="409"/>
      <c r="N122" s="409"/>
      <c r="O122" s="409"/>
      <c r="P122" s="409"/>
      <c r="Q122" s="409"/>
      <c r="R122" s="409"/>
      <c r="S122" s="409"/>
      <c r="T122" s="409"/>
      <c r="U122" s="409"/>
      <c r="V122" s="409"/>
      <c r="W122" s="409"/>
      <c r="X122" s="409"/>
      <c r="Y122" s="409"/>
      <c r="Z122" s="409"/>
      <c r="AA122" s="409"/>
      <c r="AB122" s="409"/>
      <c r="AC122" s="409"/>
      <c r="AD122" s="409"/>
      <c r="AE122" s="409"/>
      <c r="AF122" s="409"/>
      <c r="AG122" s="409"/>
      <c r="AH122" s="409"/>
      <c r="AI122" s="409"/>
      <c r="AJ122" s="409"/>
      <c r="AK122" s="410"/>
      <c r="AL122" s="399"/>
      <c r="AM122" s="400"/>
      <c r="AN122" s="400"/>
      <c r="AO122" s="400"/>
      <c r="AP122" s="400"/>
      <c r="AQ122" s="401"/>
    </row>
    <row r="123" spans="3:43" s="25" customFormat="1" ht="18" customHeight="1">
      <c r="C123" s="273"/>
      <c r="D123" s="244"/>
      <c r="E123" s="305"/>
      <c r="F123" s="306"/>
      <c r="G123" s="306"/>
      <c r="H123" s="306"/>
      <c r="I123" s="306"/>
      <c r="J123" s="306"/>
      <c r="K123" s="306"/>
      <c r="L123" s="306"/>
      <c r="M123" s="306"/>
      <c r="N123" s="306"/>
      <c r="O123" s="306"/>
      <c r="P123" s="306"/>
      <c r="Q123" s="306"/>
      <c r="R123" s="306"/>
      <c r="S123" s="306"/>
      <c r="T123" s="306"/>
      <c r="U123" s="306"/>
      <c r="V123" s="306"/>
      <c r="W123" s="306"/>
      <c r="X123" s="306"/>
      <c r="Y123" s="306"/>
      <c r="Z123" s="306"/>
      <c r="AA123" s="306"/>
      <c r="AB123" s="306"/>
      <c r="AC123" s="306"/>
      <c r="AD123" s="306"/>
      <c r="AE123" s="306"/>
      <c r="AF123" s="306"/>
      <c r="AG123" s="306"/>
      <c r="AH123" s="306"/>
      <c r="AI123" s="306"/>
      <c r="AJ123" s="306"/>
      <c r="AK123" s="307"/>
      <c r="AL123" s="390"/>
      <c r="AM123" s="270"/>
      <c r="AN123" s="270"/>
      <c r="AO123" s="270"/>
      <c r="AP123" s="270"/>
      <c r="AQ123" s="391"/>
    </row>
    <row r="124" spans="3:43" s="25" customFormat="1" ht="18" customHeight="1">
      <c r="C124" s="273">
        <v>26</v>
      </c>
      <c r="D124" s="244"/>
      <c r="E124" s="302" t="s">
        <v>438</v>
      </c>
      <c r="F124" s="303"/>
      <c r="G124" s="303"/>
      <c r="H124" s="303"/>
      <c r="I124" s="303"/>
      <c r="J124" s="303"/>
      <c r="K124" s="303"/>
      <c r="L124" s="303"/>
      <c r="M124" s="303"/>
      <c r="N124" s="303"/>
      <c r="O124" s="303"/>
      <c r="P124" s="303"/>
      <c r="Q124" s="303"/>
      <c r="R124" s="303"/>
      <c r="S124" s="303"/>
      <c r="T124" s="303"/>
      <c r="U124" s="303"/>
      <c r="V124" s="303"/>
      <c r="W124" s="303"/>
      <c r="X124" s="303"/>
      <c r="Y124" s="303"/>
      <c r="Z124" s="303"/>
      <c r="AA124" s="303"/>
      <c r="AB124" s="303"/>
      <c r="AC124" s="303"/>
      <c r="AD124" s="303"/>
      <c r="AE124" s="303"/>
      <c r="AF124" s="303"/>
      <c r="AG124" s="303"/>
      <c r="AH124" s="303"/>
      <c r="AI124" s="303"/>
      <c r="AJ124" s="303"/>
      <c r="AK124" s="304"/>
      <c r="AL124" s="392"/>
      <c r="AM124" s="263"/>
      <c r="AN124" s="263"/>
      <c r="AO124" s="263"/>
      <c r="AP124" s="263"/>
      <c r="AQ124" s="393"/>
    </row>
    <row r="125" spans="3:43" s="25" customFormat="1" ht="18" customHeight="1">
      <c r="C125" s="273"/>
      <c r="D125" s="244"/>
      <c r="E125" s="305"/>
      <c r="F125" s="306"/>
      <c r="G125" s="306"/>
      <c r="H125" s="306"/>
      <c r="I125" s="306"/>
      <c r="J125" s="306"/>
      <c r="K125" s="306"/>
      <c r="L125" s="306"/>
      <c r="M125" s="306"/>
      <c r="N125" s="306"/>
      <c r="O125" s="306"/>
      <c r="P125" s="306"/>
      <c r="Q125" s="306"/>
      <c r="R125" s="306"/>
      <c r="S125" s="306"/>
      <c r="T125" s="306"/>
      <c r="U125" s="306"/>
      <c r="V125" s="306"/>
      <c r="W125" s="306"/>
      <c r="X125" s="306"/>
      <c r="Y125" s="306"/>
      <c r="Z125" s="306"/>
      <c r="AA125" s="306"/>
      <c r="AB125" s="306"/>
      <c r="AC125" s="306"/>
      <c r="AD125" s="306"/>
      <c r="AE125" s="306"/>
      <c r="AF125" s="306"/>
      <c r="AG125" s="306"/>
      <c r="AH125" s="306"/>
      <c r="AI125" s="306"/>
      <c r="AJ125" s="306"/>
      <c r="AK125" s="307"/>
      <c r="AL125" s="390"/>
      <c r="AM125" s="270"/>
      <c r="AN125" s="270"/>
      <c r="AO125" s="270"/>
      <c r="AP125" s="270"/>
      <c r="AQ125" s="391"/>
    </row>
    <row r="126" spans="3:43" s="25" customFormat="1" ht="18" customHeight="1">
      <c r="C126" s="273">
        <v>27</v>
      </c>
      <c r="D126" s="244"/>
      <c r="E126" s="302" t="s">
        <v>343</v>
      </c>
      <c r="F126" s="303"/>
      <c r="G126" s="303"/>
      <c r="H126" s="303"/>
      <c r="I126" s="303"/>
      <c r="J126" s="303"/>
      <c r="K126" s="303"/>
      <c r="L126" s="303"/>
      <c r="M126" s="303"/>
      <c r="N126" s="303"/>
      <c r="O126" s="303"/>
      <c r="P126" s="303"/>
      <c r="Q126" s="303"/>
      <c r="R126" s="303"/>
      <c r="S126" s="303"/>
      <c r="T126" s="303"/>
      <c r="U126" s="303"/>
      <c r="V126" s="303"/>
      <c r="W126" s="303"/>
      <c r="X126" s="303"/>
      <c r="Y126" s="303"/>
      <c r="Z126" s="303"/>
      <c r="AA126" s="303"/>
      <c r="AB126" s="303"/>
      <c r="AC126" s="303"/>
      <c r="AD126" s="303"/>
      <c r="AE126" s="303"/>
      <c r="AF126" s="303"/>
      <c r="AG126" s="303"/>
      <c r="AH126" s="303"/>
      <c r="AI126" s="303"/>
      <c r="AJ126" s="303"/>
      <c r="AK126" s="304"/>
      <c r="AL126" s="433"/>
      <c r="AM126" s="434"/>
      <c r="AN126" s="434"/>
      <c r="AO126" s="434"/>
      <c r="AP126" s="434"/>
      <c r="AQ126" s="435"/>
    </row>
    <row r="127" spans="3:43" s="25" customFormat="1" ht="18" customHeight="1">
      <c r="C127" s="273"/>
      <c r="D127" s="244"/>
      <c r="E127" s="408"/>
      <c r="F127" s="409"/>
      <c r="G127" s="409"/>
      <c r="H127" s="409"/>
      <c r="I127" s="409"/>
      <c r="J127" s="409"/>
      <c r="K127" s="409"/>
      <c r="L127" s="409"/>
      <c r="M127" s="409"/>
      <c r="N127" s="409"/>
      <c r="O127" s="409"/>
      <c r="P127" s="409"/>
      <c r="Q127" s="409"/>
      <c r="R127" s="409"/>
      <c r="S127" s="409"/>
      <c r="T127" s="409"/>
      <c r="U127" s="409"/>
      <c r="V127" s="409"/>
      <c r="W127" s="409"/>
      <c r="X127" s="409"/>
      <c r="Y127" s="409"/>
      <c r="Z127" s="409"/>
      <c r="AA127" s="409"/>
      <c r="AB127" s="409"/>
      <c r="AC127" s="409"/>
      <c r="AD127" s="409"/>
      <c r="AE127" s="409"/>
      <c r="AF127" s="409"/>
      <c r="AG127" s="409"/>
      <c r="AH127" s="409"/>
      <c r="AI127" s="409"/>
      <c r="AJ127" s="409"/>
      <c r="AK127" s="410"/>
      <c r="AL127" s="567"/>
      <c r="AM127" s="568"/>
      <c r="AN127" s="568"/>
      <c r="AO127" s="568"/>
      <c r="AP127" s="568"/>
      <c r="AQ127" s="569"/>
    </row>
    <row r="128" spans="3:43" s="25" customFormat="1" ht="18" customHeight="1">
      <c r="C128" s="273"/>
      <c r="D128" s="244"/>
      <c r="E128" s="408"/>
      <c r="F128" s="409"/>
      <c r="G128" s="409"/>
      <c r="H128" s="409"/>
      <c r="I128" s="409"/>
      <c r="J128" s="409"/>
      <c r="K128" s="409"/>
      <c r="L128" s="409"/>
      <c r="M128" s="409"/>
      <c r="N128" s="409"/>
      <c r="O128" s="409"/>
      <c r="P128" s="409"/>
      <c r="Q128" s="409"/>
      <c r="R128" s="409"/>
      <c r="S128" s="409"/>
      <c r="T128" s="409"/>
      <c r="U128" s="409"/>
      <c r="V128" s="409"/>
      <c r="W128" s="409"/>
      <c r="X128" s="409"/>
      <c r="Y128" s="409"/>
      <c r="Z128" s="409"/>
      <c r="AA128" s="409"/>
      <c r="AB128" s="409"/>
      <c r="AC128" s="409"/>
      <c r="AD128" s="409"/>
      <c r="AE128" s="409"/>
      <c r="AF128" s="409"/>
      <c r="AG128" s="409"/>
      <c r="AH128" s="409"/>
      <c r="AI128" s="409"/>
      <c r="AJ128" s="409"/>
      <c r="AK128" s="410"/>
      <c r="AL128" s="567"/>
      <c r="AM128" s="568"/>
      <c r="AN128" s="568"/>
      <c r="AO128" s="568"/>
      <c r="AP128" s="568"/>
      <c r="AQ128" s="569"/>
    </row>
    <row r="129" spans="3:43" s="25" customFormat="1" ht="18" customHeight="1">
      <c r="C129" s="273"/>
      <c r="D129" s="244"/>
      <c r="E129" s="408"/>
      <c r="F129" s="409"/>
      <c r="G129" s="409"/>
      <c r="H129" s="409"/>
      <c r="I129" s="409"/>
      <c r="J129" s="409"/>
      <c r="K129" s="409"/>
      <c r="L129" s="409"/>
      <c r="M129" s="409"/>
      <c r="N129" s="409"/>
      <c r="O129" s="409"/>
      <c r="P129" s="409"/>
      <c r="Q129" s="409"/>
      <c r="R129" s="409"/>
      <c r="S129" s="409"/>
      <c r="T129" s="409"/>
      <c r="U129" s="409"/>
      <c r="V129" s="409"/>
      <c r="W129" s="409"/>
      <c r="X129" s="409"/>
      <c r="Y129" s="409"/>
      <c r="Z129" s="409"/>
      <c r="AA129" s="409"/>
      <c r="AB129" s="409"/>
      <c r="AC129" s="409"/>
      <c r="AD129" s="409"/>
      <c r="AE129" s="409"/>
      <c r="AF129" s="409"/>
      <c r="AG129" s="409"/>
      <c r="AH129" s="409"/>
      <c r="AI129" s="409"/>
      <c r="AJ129" s="409"/>
      <c r="AK129" s="410"/>
      <c r="AL129" s="567"/>
      <c r="AM129" s="568"/>
      <c r="AN129" s="568"/>
      <c r="AO129" s="568"/>
      <c r="AP129" s="568"/>
      <c r="AQ129" s="569"/>
    </row>
    <row r="130" spans="3:43" s="25" customFormat="1" ht="18" customHeight="1">
      <c r="C130" s="273"/>
      <c r="D130" s="244"/>
      <c r="E130" s="408" t="s">
        <v>116</v>
      </c>
      <c r="F130" s="409"/>
      <c r="G130" s="409"/>
      <c r="H130" s="409"/>
      <c r="I130" s="409"/>
      <c r="J130" s="409"/>
      <c r="K130" s="409"/>
      <c r="L130" s="409"/>
      <c r="M130" s="409"/>
      <c r="N130" s="409"/>
      <c r="O130" s="409"/>
      <c r="P130" s="409"/>
      <c r="Q130" s="409"/>
      <c r="R130" s="409"/>
      <c r="S130" s="409"/>
      <c r="T130" s="409"/>
      <c r="U130" s="409"/>
      <c r="V130" s="409"/>
      <c r="W130" s="409"/>
      <c r="X130" s="409"/>
      <c r="Y130" s="409"/>
      <c r="Z130" s="409"/>
      <c r="AA130" s="409"/>
      <c r="AB130" s="409"/>
      <c r="AC130" s="409"/>
      <c r="AD130" s="409"/>
      <c r="AE130" s="409"/>
      <c r="AF130" s="409"/>
      <c r="AG130" s="409"/>
      <c r="AH130" s="409"/>
      <c r="AI130" s="409"/>
      <c r="AJ130" s="409"/>
      <c r="AK130" s="410"/>
      <c r="AL130" s="567"/>
      <c r="AM130" s="568"/>
      <c r="AN130" s="568"/>
      <c r="AO130" s="568"/>
      <c r="AP130" s="568"/>
      <c r="AQ130" s="569"/>
    </row>
    <row r="131" spans="3:43" s="25" customFormat="1" ht="18" customHeight="1">
      <c r="C131" s="273"/>
      <c r="D131" s="244"/>
      <c r="E131" s="305"/>
      <c r="F131" s="306"/>
      <c r="G131" s="306"/>
      <c r="H131" s="306"/>
      <c r="I131" s="306"/>
      <c r="J131" s="306"/>
      <c r="K131" s="306"/>
      <c r="L131" s="306"/>
      <c r="M131" s="306"/>
      <c r="N131" s="306"/>
      <c r="O131" s="306"/>
      <c r="P131" s="306"/>
      <c r="Q131" s="306"/>
      <c r="R131" s="306"/>
      <c r="S131" s="306"/>
      <c r="T131" s="306"/>
      <c r="U131" s="306"/>
      <c r="V131" s="306"/>
      <c r="W131" s="306"/>
      <c r="X131" s="306"/>
      <c r="Y131" s="306"/>
      <c r="Z131" s="306"/>
      <c r="AA131" s="306"/>
      <c r="AB131" s="306"/>
      <c r="AC131" s="306"/>
      <c r="AD131" s="306"/>
      <c r="AE131" s="306"/>
      <c r="AF131" s="306"/>
      <c r="AG131" s="306"/>
      <c r="AH131" s="306"/>
      <c r="AI131" s="306"/>
      <c r="AJ131" s="306"/>
      <c r="AK131" s="307"/>
      <c r="AL131" s="444"/>
      <c r="AM131" s="445"/>
      <c r="AN131" s="445"/>
      <c r="AO131" s="445"/>
      <c r="AP131" s="445"/>
      <c r="AQ131" s="446"/>
    </row>
    <row r="132" spans="3:43" s="25" customFormat="1" ht="18" customHeight="1">
      <c r="C132" s="273">
        <v>28</v>
      </c>
      <c r="D132" s="244"/>
      <c r="E132" s="302" t="s">
        <v>344</v>
      </c>
      <c r="F132" s="303"/>
      <c r="G132" s="303"/>
      <c r="H132" s="303"/>
      <c r="I132" s="303"/>
      <c r="J132" s="303"/>
      <c r="K132" s="303"/>
      <c r="L132" s="303"/>
      <c r="M132" s="303"/>
      <c r="N132" s="303"/>
      <c r="O132" s="303"/>
      <c r="P132" s="303"/>
      <c r="Q132" s="303"/>
      <c r="R132" s="303"/>
      <c r="S132" s="303"/>
      <c r="T132" s="303"/>
      <c r="U132" s="303"/>
      <c r="V132" s="303"/>
      <c r="W132" s="303"/>
      <c r="X132" s="303"/>
      <c r="Y132" s="303"/>
      <c r="Z132" s="303"/>
      <c r="AA132" s="303"/>
      <c r="AB132" s="303"/>
      <c r="AC132" s="303"/>
      <c r="AD132" s="303"/>
      <c r="AE132" s="303"/>
      <c r="AF132" s="303"/>
      <c r="AG132" s="303"/>
      <c r="AH132" s="303"/>
      <c r="AI132" s="303"/>
      <c r="AJ132" s="303"/>
      <c r="AK132" s="304"/>
      <c r="AL132" s="392"/>
      <c r="AM132" s="263"/>
      <c r="AN132" s="263"/>
      <c r="AO132" s="263"/>
      <c r="AP132" s="263"/>
      <c r="AQ132" s="393"/>
    </row>
    <row r="133" spans="3:43" s="25" customFormat="1" ht="18" customHeight="1">
      <c r="C133" s="273"/>
      <c r="D133" s="244"/>
      <c r="E133" s="305"/>
      <c r="F133" s="306"/>
      <c r="G133" s="306"/>
      <c r="H133" s="306"/>
      <c r="I133" s="306"/>
      <c r="J133" s="306"/>
      <c r="K133" s="306"/>
      <c r="L133" s="306"/>
      <c r="M133" s="306"/>
      <c r="N133" s="306"/>
      <c r="O133" s="306"/>
      <c r="P133" s="306"/>
      <c r="Q133" s="306"/>
      <c r="R133" s="306"/>
      <c r="S133" s="306"/>
      <c r="T133" s="306"/>
      <c r="U133" s="306"/>
      <c r="V133" s="306"/>
      <c r="W133" s="306"/>
      <c r="X133" s="306"/>
      <c r="Y133" s="306"/>
      <c r="Z133" s="306"/>
      <c r="AA133" s="306"/>
      <c r="AB133" s="306"/>
      <c r="AC133" s="306"/>
      <c r="AD133" s="306"/>
      <c r="AE133" s="306"/>
      <c r="AF133" s="306"/>
      <c r="AG133" s="306"/>
      <c r="AH133" s="306"/>
      <c r="AI133" s="306"/>
      <c r="AJ133" s="306"/>
      <c r="AK133" s="307"/>
      <c r="AL133" s="390"/>
      <c r="AM133" s="270"/>
      <c r="AN133" s="270"/>
      <c r="AO133" s="270"/>
      <c r="AP133" s="270"/>
      <c r="AQ133" s="391"/>
    </row>
    <row r="134" spans="3:43" s="25" customFormat="1" ht="18" customHeight="1">
      <c r="C134" s="273">
        <v>29</v>
      </c>
      <c r="D134" s="244"/>
      <c r="E134" s="302" t="s">
        <v>345</v>
      </c>
      <c r="F134" s="303"/>
      <c r="G134" s="303"/>
      <c r="H134" s="303"/>
      <c r="I134" s="303"/>
      <c r="J134" s="303"/>
      <c r="K134" s="303"/>
      <c r="L134" s="303"/>
      <c r="M134" s="303"/>
      <c r="N134" s="303"/>
      <c r="O134" s="303"/>
      <c r="P134" s="303"/>
      <c r="Q134" s="303"/>
      <c r="R134" s="303"/>
      <c r="S134" s="303"/>
      <c r="T134" s="303"/>
      <c r="U134" s="303"/>
      <c r="V134" s="303"/>
      <c r="W134" s="303"/>
      <c r="X134" s="303"/>
      <c r="Y134" s="303"/>
      <c r="Z134" s="303"/>
      <c r="AA134" s="303"/>
      <c r="AB134" s="303"/>
      <c r="AC134" s="303"/>
      <c r="AD134" s="303"/>
      <c r="AE134" s="303"/>
      <c r="AF134" s="303"/>
      <c r="AG134" s="303"/>
      <c r="AH134" s="303"/>
      <c r="AI134" s="303"/>
      <c r="AJ134" s="303"/>
      <c r="AK134" s="304"/>
      <c r="AL134" s="433"/>
      <c r="AM134" s="434"/>
      <c r="AN134" s="434"/>
      <c r="AO134" s="434"/>
      <c r="AP134" s="434"/>
      <c r="AQ134" s="435"/>
    </row>
    <row r="135" spans="3:43" s="25" customFormat="1" ht="18" customHeight="1">
      <c r="C135" s="273"/>
      <c r="D135" s="244"/>
      <c r="E135" s="408"/>
      <c r="F135" s="409"/>
      <c r="G135" s="409"/>
      <c r="H135" s="409"/>
      <c r="I135" s="409"/>
      <c r="J135" s="409"/>
      <c r="K135" s="409"/>
      <c r="L135" s="409"/>
      <c r="M135" s="409"/>
      <c r="N135" s="409"/>
      <c r="O135" s="409"/>
      <c r="P135" s="409"/>
      <c r="Q135" s="409"/>
      <c r="R135" s="409"/>
      <c r="S135" s="409"/>
      <c r="T135" s="409"/>
      <c r="U135" s="409"/>
      <c r="V135" s="409"/>
      <c r="W135" s="409"/>
      <c r="X135" s="409"/>
      <c r="Y135" s="409"/>
      <c r="Z135" s="409"/>
      <c r="AA135" s="409"/>
      <c r="AB135" s="409"/>
      <c r="AC135" s="409"/>
      <c r="AD135" s="409"/>
      <c r="AE135" s="409"/>
      <c r="AF135" s="409"/>
      <c r="AG135" s="409"/>
      <c r="AH135" s="409"/>
      <c r="AI135" s="409"/>
      <c r="AJ135" s="409"/>
      <c r="AK135" s="410"/>
      <c r="AL135" s="567"/>
      <c r="AM135" s="568"/>
      <c r="AN135" s="568"/>
      <c r="AO135" s="568"/>
      <c r="AP135" s="568"/>
      <c r="AQ135" s="569"/>
    </row>
    <row r="136" spans="3:43" s="25" customFormat="1" ht="18" customHeight="1">
      <c r="C136" s="273"/>
      <c r="D136" s="244"/>
      <c r="E136" s="408"/>
      <c r="F136" s="409"/>
      <c r="G136" s="409"/>
      <c r="H136" s="409"/>
      <c r="I136" s="409"/>
      <c r="J136" s="409"/>
      <c r="K136" s="409"/>
      <c r="L136" s="409"/>
      <c r="M136" s="409"/>
      <c r="N136" s="409"/>
      <c r="O136" s="409"/>
      <c r="P136" s="409"/>
      <c r="Q136" s="409"/>
      <c r="R136" s="409"/>
      <c r="S136" s="409"/>
      <c r="T136" s="409"/>
      <c r="U136" s="409"/>
      <c r="V136" s="409"/>
      <c r="W136" s="409"/>
      <c r="X136" s="409"/>
      <c r="Y136" s="409"/>
      <c r="Z136" s="409"/>
      <c r="AA136" s="409"/>
      <c r="AB136" s="409"/>
      <c r="AC136" s="409"/>
      <c r="AD136" s="409"/>
      <c r="AE136" s="409"/>
      <c r="AF136" s="409"/>
      <c r="AG136" s="409"/>
      <c r="AH136" s="409"/>
      <c r="AI136" s="409"/>
      <c r="AJ136" s="409"/>
      <c r="AK136" s="410"/>
      <c r="AL136" s="567"/>
      <c r="AM136" s="568"/>
      <c r="AN136" s="568"/>
      <c r="AO136" s="568"/>
      <c r="AP136" s="568"/>
      <c r="AQ136" s="569"/>
    </row>
    <row r="137" spans="3:43" s="25" customFormat="1" ht="18" customHeight="1">
      <c r="C137" s="273"/>
      <c r="D137" s="244"/>
      <c r="E137" s="408"/>
      <c r="F137" s="409"/>
      <c r="G137" s="409"/>
      <c r="H137" s="409"/>
      <c r="I137" s="409"/>
      <c r="J137" s="409"/>
      <c r="K137" s="409"/>
      <c r="L137" s="409"/>
      <c r="M137" s="409"/>
      <c r="N137" s="409"/>
      <c r="O137" s="409"/>
      <c r="P137" s="409"/>
      <c r="Q137" s="409"/>
      <c r="R137" s="409"/>
      <c r="S137" s="409"/>
      <c r="T137" s="409"/>
      <c r="U137" s="409"/>
      <c r="V137" s="409"/>
      <c r="W137" s="409"/>
      <c r="X137" s="409"/>
      <c r="Y137" s="409"/>
      <c r="Z137" s="409"/>
      <c r="AA137" s="409"/>
      <c r="AB137" s="409"/>
      <c r="AC137" s="409"/>
      <c r="AD137" s="409"/>
      <c r="AE137" s="409"/>
      <c r="AF137" s="409"/>
      <c r="AG137" s="409"/>
      <c r="AH137" s="409"/>
      <c r="AI137" s="409"/>
      <c r="AJ137" s="409"/>
      <c r="AK137" s="410"/>
      <c r="AL137" s="567"/>
      <c r="AM137" s="568"/>
      <c r="AN137" s="568"/>
      <c r="AO137" s="568"/>
      <c r="AP137" s="568"/>
      <c r="AQ137" s="569"/>
    </row>
    <row r="138" spans="3:43" s="25" customFormat="1" ht="18" customHeight="1">
      <c r="C138" s="565"/>
      <c r="D138" s="566"/>
      <c r="E138" s="305"/>
      <c r="F138" s="306"/>
      <c r="G138" s="306"/>
      <c r="H138" s="306"/>
      <c r="I138" s="306"/>
      <c r="J138" s="306"/>
      <c r="K138" s="306"/>
      <c r="L138" s="306"/>
      <c r="M138" s="306"/>
      <c r="N138" s="306"/>
      <c r="O138" s="306"/>
      <c r="P138" s="306"/>
      <c r="Q138" s="306"/>
      <c r="R138" s="306"/>
      <c r="S138" s="306"/>
      <c r="T138" s="306"/>
      <c r="U138" s="306"/>
      <c r="V138" s="306"/>
      <c r="W138" s="306"/>
      <c r="X138" s="306"/>
      <c r="Y138" s="306"/>
      <c r="Z138" s="306"/>
      <c r="AA138" s="306"/>
      <c r="AB138" s="306"/>
      <c r="AC138" s="306"/>
      <c r="AD138" s="306"/>
      <c r="AE138" s="306"/>
      <c r="AF138" s="306"/>
      <c r="AG138" s="306"/>
      <c r="AH138" s="306"/>
      <c r="AI138" s="306"/>
      <c r="AJ138" s="306"/>
      <c r="AK138" s="307"/>
      <c r="AL138" s="444"/>
      <c r="AM138" s="445"/>
      <c r="AN138" s="445"/>
      <c r="AO138" s="445"/>
      <c r="AP138" s="445"/>
      <c r="AQ138" s="446"/>
    </row>
    <row r="139" spans="3:43" s="25" customFormat="1" ht="18" customHeight="1">
      <c r="C139" s="273">
        <v>30</v>
      </c>
      <c r="D139" s="244"/>
      <c r="E139" s="275" t="s">
        <v>346</v>
      </c>
      <c r="F139" s="276"/>
      <c r="G139" s="276"/>
      <c r="H139" s="276"/>
      <c r="I139" s="276"/>
      <c r="J139" s="276"/>
      <c r="K139" s="276"/>
      <c r="L139" s="276"/>
      <c r="M139" s="276"/>
      <c r="N139" s="276"/>
      <c r="O139" s="276"/>
      <c r="P139" s="276"/>
      <c r="Q139" s="276"/>
      <c r="R139" s="276"/>
      <c r="S139" s="276"/>
      <c r="T139" s="276"/>
      <c r="U139" s="276"/>
      <c r="V139" s="276"/>
      <c r="W139" s="276"/>
      <c r="X139" s="276"/>
      <c r="Y139" s="276"/>
      <c r="Z139" s="276"/>
      <c r="AA139" s="276"/>
      <c r="AB139" s="276"/>
      <c r="AC139" s="276"/>
      <c r="AD139" s="276"/>
      <c r="AE139" s="276"/>
      <c r="AF139" s="276"/>
      <c r="AG139" s="276"/>
      <c r="AH139" s="276"/>
      <c r="AI139" s="276"/>
      <c r="AJ139" s="276"/>
      <c r="AK139" s="277"/>
      <c r="AL139" s="392"/>
      <c r="AM139" s="263"/>
      <c r="AN139" s="263"/>
      <c r="AO139" s="263"/>
      <c r="AP139" s="263"/>
      <c r="AQ139" s="393"/>
    </row>
    <row r="140" spans="3:43" s="25" customFormat="1" ht="18" customHeight="1">
      <c r="C140" s="273"/>
      <c r="D140" s="244"/>
      <c r="E140" s="426"/>
      <c r="F140" s="427"/>
      <c r="G140" s="427"/>
      <c r="H140" s="427"/>
      <c r="I140" s="427"/>
      <c r="J140" s="427"/>
      <c r="K140" s="427"/>
      <c r="L140" s="427"/>
      <c r="M140" s="427"/>
      <c r="N140" s="427"/>
      <c r="O140" s="427"/>
      <c r="P140" s="427"/>
      <c r="Q140" s="427"/>
      <c r="R140" s="427"/>
      <c r="S140" s="427"/>
      <c r="T140" s="427"/>
      <c r="U140" s="427"/>
      <c r="V140" s="427"/>
      <c r="W140" s="427"/>
      <c r="X140" s="427"/>
      <c r="Y140" s="427"/>
      <c r="Z140" s="427"/>
      <c r="AA140" s="427"/>
      <c r="AB140" s="427"/>
      <c r="AC140" s="427"/>
      <c r="AD140" s="427"/>
      <c r="AE140" s="427"/>
      <c r="AF140" s="427"/>
      <c r="AG140" s="427"/>
      <c r="AH140" s="427"/>
      <c r="AI140" s="427"/>
      <c r="AJ140" s="427"/>
      <c r="AK140" s="428"/>
      <c r="AL140" s="399"/>
      <c r="AM140" s="400"/>
      <c r="AN140" s="400"/>
      <c r="AO140" s="400"/>
      <c r="AP140" s="400"/>
      <c r="AQ140" s="401"/>
    </row>
    <row r="141" spans="3:43" s="25" customFormat="1" ht="18" customHeight="1">
      <c r="C141" s="273"/>
      <c r="D141" s="244"/>
      <c r="E141" s="295"/>
      <c r="F141" s="296"/>
      <c r="G141" s="296"/>
      <c r="H141" s="296"/>
      <c r="I141" s="296"/>
      <c r="J141" s="296"/>
      <c r="K141" s="296"/>
      <c r="L141" s="296"/>
      <c r="M141" s="296"/>
      <c r="N141" s="296"/>
      <c r="O141" s="296"/>
      <c r="P141" s="296"/>
      <c r="Q141" s="296"/>
      <c r="R141" s="296"/>
      <c r="S141" s="296"/>
      <c r="T141" s="296"/>
      <c r="U141" s="296"/>
      <c r="V141" s="296"/>
      <c r="W141" s="296"/>
      <c r="X141" s="296"/>
      <c r="Y141" s="296"/>
      <c r="Z141" s="296"/>
      <c r="AA141" s="296"/>
      <c r="AB141" s="296"/>
      <c r="AC141" s="296"/>
      <c r="AD141" s="296"/>
      <c r="AE141" s="296"/>
      <c r="AF141" s="296"/>
      <c r="AG141" s="296"/>
      <c r="AH141" s="296"/>
      <c r="AI141" s="296"/>
      <c r="AJ141" s="296"/>
      <c r="AK141" s="297"/>
      <c r="AL141" s="390"/>
      <c r="AM141" s="270"/>
      <c r="AN141" s="270"/>
      <c r="AO141" s="270"/>
      <c r="AP141" s="270"/>
      <c r="AQ141" s="391"/>
    </row>
    <row r="142" spans="3:43" s="25" customFormat="1" ht="18" customHeight="1" thickBot="1">
      <c r="C142" s="274">
        <v>31</v>
      </c>
      <c r="D142" s="246"/>
      <c r="E142" s="302" t="s">
        <v>347</v>
      </c>
      <c r="F142" s="303"/>
      <c r="G142" s="303"/>
      <c r="H142" s="303"/>
      <c r="I142" s="303"/>
      <c r="J142" s="303"/>
      <c r="K142" s="303"/>
      <c r="L142" s="303"/>
      <c r="M142" s="303"/>
      <c r="N142" s="303"/>
      <c r="O142" s="303"/>
      <c r="P142" s="303"/>
      <c r="Q142" s="303"/>
      <c r="R142" s="303"/>
      <c r="S142" s="303"/>
      <c r="T142" s="303"/>
      <c r="U142" s="303"/>
      <c r="V142" s="303"/>
      <c r="W142" s="303"/>
      <c r="X142" s="303"/>
      <c r="Y142" s="303"/>
      <c r="Z142" s="303"/>
      <c r="AA142" s="303"/>
      <c r="AB142" s="303"/>
      <c r="AC142" s="303"/>
      <c r="AD142" s="303"/>
      <c r="AE142" s="303"/>
      <c r="AF142" s="303"/>
      <c r="AG142" s="303"/>
      <c r="AH142" s="303"/>
      <c r="AI142" s="303"/>
      <c r="AJ142" s="303"/>
      <c r="AK142" s="304"/>
      <c r="AL142" s="433"/>
      <c r="AM142" s="434"/>
      <c r="AN142" s="434"/>
      <c r="AO142" s="434"/>
      <c r="AP142" s="434"/>
      <c r="AQ142" s="435"/>
    </row>
    <row r="143" spans="3:43" s="25" customFormat="1" ht="18" customHeight="1">
      <c r="C143" s="273"/>
      <c r="D143" s="244"/>
      <c r="E143" s="408"/>
      <c r="F143" s="409"/>
      <c r="G143" s="409"/>
      <c r="H143" s="409"/>
      <c r="I143" s="409"/>
      <c r="J143" s="409"/>
      <c r="K143" s="409"/>
      <c r="L143" s="409"/>
      <c r="M143" s="409"/>
      <c r="N143" s="409"/>
      <c r="O143" s="409"/>
      <c r="P143" s="409"/>
      <c r="Q143" s="409"/>
      <c r="R143" s="409"/>
      <c r="S143" s="409"/>
      <c r="T143" s="409"/>
      <c r="U143" s="409"/>
      <c r="V143" s="409"/>
      <c r="W143" s="409"/>
      <c r="X143" s="409"/>
      <c r="Y143" s="409"/>
      <c r="Z143" s="409"/>
      <c r="AA143" s="409"/>
      <c r="AB143" s="409"/>
      <c r="AC143" s="409"/>
      <c r="AD143" s="409"/>
      <c r="AE143" s="409"/>
      <c r="AF143" s="409"/>
      <c r="AG143" s="409"/>
      <c r="AH143" s="409"/>
      <c r="AI143" s="409"/>
      <c r="AJ143" s="409"/>
      <c r="AK143" s="410"/>
      <c r="AL143" s="567"/>
      <c r="AM143" s="568"/>
      <c r="AN143" s="568"/>
      <c r="AO143" s="568"/>
      <c r="AP143" s="568"/>
      <c r="AQ143" s="569"/>
    </row>
    <row r="144" spans="3:43" s="25" customFormat="1" ht="18" customHeight="1">
      <c r="C144" s="273"/>
      <c r="D144" s="244"/>
      <c r="E144" s="408"/>
      <c r="F144" s="409"/>
      <c r="G144" s="409"/>
      <c r="H144" s="409"/>
      <c r="I144" s="409"/>
      <c r="J144" s="409"/>
      <c r="K144" s="409"/>
      <c r="L144" s="409"/>
      <c r="M144" s="409"/>
      <c r="N144" s="409"/>
      <c r="O144" s="409"/>
      <c r="P144" s="409"/>
      <c r="Q144" s="409"/>
      <c r="R144" s="409"/>
      <c r="S144" s="409"/>
      <c r="T144" s="409"/>
      <c r="U144" s="409"/>
      <c r="V144" s="409"/>
      <c r="W144" s="409"/>
      <c r="X144" s="409"/>
      <c r="Y144" s="409"/>
      <c r="Z144" s="409"/>
      <c r="AA144" s="409"/>
      <c r="AB144" s="409"/>
      <c r="AC144" s="409"/>
      <c r="AD144" s="409"/>
      <c r="AE144" s="409"/>
      <c r="AF144" s="409"/>
      <c r="AG144" s="409"/>
      <c r="AH144" s="409"/>
      <c r="AI144" s="409"/>
      <c r="AJ144" s="409"/>
      <c r="AK144" s="410"/>
      <c r="AL144" s="567"/>
      <c r="AM144" s="568"/>
      <c r="AN144" s="568"/>
      <c r="AO144" s="568"/>
      <c r="AP144" s="568"/>
      <c r="AQ144" s="569"/>
    </row>
    <row r="145" spans="3:43" s="25" customFormat="1" ht="18" customHeight="1">
      <c r="C145" s="273"/>
      <c r="D145" s="244"/>
      <c r="E145" s="305"/>
      <c r="F145" s="306"/>
      <c r="G145" s="306"/>
      <c r="H145" s="306"/>
      <c r="I145" s="306"/>
      <c r="J145" s="306"/>
      <c r="K145" s="306"/>
      <c r="L145" s="306"/>
      <c r="M145" s="306"/>
      <c r="N145" s="306"/>
      <c r="O145" s="306"/>
      <c r="P145" s="306"/>
      <c r="Q145" s="306"/>
      <c r="R145" s="306"/>
      <c r="S145" s="306"/>
      <c r="T145" s="306"/>
      <c r="U145" s="306"/>
      <c r="V145" s="306"/>
      <c r="W145" s="306"/>
      <c r="X145" s="306"/>
      <c r="Y145" s="306"/>
      <c r="Z145" s="306"/>
      <c r="AA145" s="306"/>
      <c r="AB145" s="306"/>
      <c r="AC145" s="306"/>
      <c r="AD145" s="306"/>
      <c r="AE145" s="306"/>
      <c r="AF145" s="306"/>
      <c r="AG145" s="306"/>
      <c r="AH145" s="306"/>
      <c r="AI145" s="306"/>
      <c r="AJ145" s="306"/>
      <c r="AK145" s="307"/>
      <c r="AL145" s="444"/>
      <c r="AM145" s="445"/>
      <c r="AN145" s="445"/>
      <c r="AO145" s="445"/>
      <c r="AP145" s="445"/>
      <c r="AQ145" s="446"/>
    </row>
    <row r="146" spans="3:43" s="25" customFormat="1" ht="18" customHeight="1" thickBot="1">
      <c r="C146" s="274">
        <v>32</v>
      </c>
      <c r="D146" s="246"/>
      <c r="E146" s="302" t="s">
        <v>216</v>
      </c>
      <c r="F146" s="303"/>
      <c r="G146" s="303"/>
      <c r="H146" s="303"/>
      <c r="I146" s="303"/>
      <c r="J146" s="303"/>
      <c r="K146" s="303"/>
      <c r="L146" s="303"/>
      <c r="M146" s="303"/>
      <c r="N146" s="303"/>
      <c r="O146" s="303"/>
      <c r="P146" s="303"/>
      <c r="Q146" s="303"/>
      <c r="R146" s="303"/>
      <c r="S146" s="303"/>
      <c r="T146" s="303"/>
      <c r="U146" s="303"/>
      <c r="V146" s="303"/>
      <c r="W146" s="303"/>
      <c r="X146" s="303"/>
      <c r="Y146" s="303"/>
      <c r="Z146" s="303"/>
      <c r="AA146" s="303"/>
      <c r="AB146" s="303"/>
      <c r="AC146" s="303"/>
      <c r="AD146" s="303"/>
      <c r="AE146" s="303"/>
      <c r="AF146" s="303"/>
      <c r="AG146" s="303"/>
      <c r="AH146" s="303"/>
      <c r="AI146" s="303"/>
      <c r="AJ146" s="303"/>
      <c r="AK146" s="304"/>
      <c r="AL146" s="433"/>
      <c r="AM146" s="434"/>
      <c r="AN146" s="434"/>
      <c r="AO146" s="434"/>
      <c r="AP146" s="434"/>
      <c r="AQ146" s="435"/>
    </row>
    <row r="147" spans="3:43" s="25" customFormat="1" ht="18" customHeight="1">
      <c r="C147" s="565"/>
      <c r="D147" s="566"/>
      <c r="E147" s="408"/>
      <c r="F147" s="409"/>
      <c r="G147" s="409"/>
      <c r="H147" s="409"/>
      <c r="I147" s="409"/>
      <c r="J147" s="409"/>
      <c r="K147" s="409"/>
      <c r="L147" s="409"/>
      <c r="M147" s="409"/>
      <c r="N147" s="409"/>
      <c r="O147" s="409"/>
      <c r="P147" s="409"/>
      <c r="Q147" s="409"/>
      <c r="R147" s="409"/>
      <c r="S147" s="409"/>
      <c r="T147" s="409"/>
      <c r="U147" s="409"/>
      <c r="V147" s="409"/>
      <c r="W147" s="409"/>
      <c r="X147" s="409"/>
      <c r="Y147" s="409"/>
      <c r="Z147" s="409"/>
      <c r="AA147" s="409"/>
      <c r="AB147" s="409"/>
      <c r="AC147" s="409"/>
      <c r="AD147" s="409"/>
      <c r="AE147" s="409"/>
      <c r="AF147" s="409"/>
      <c r="AG147" s="409"/>
      <c r="AH147" s="409"/>
      <c r="AI147" s="409"/>
      <c r="AJ147" s="409"/>
      <c r="AK147" s="410"/>
      <c r="AL147" s="567"/>
      <c r="AM147" s="568"/>
      <c r="AN147" s="568"/>
      <c r="AO147" s="568"/>
      <c r="AP147" s="568"/>
      <c r="AQ147" s="569"/>
    </row>
    <row r="148" spans="3:43" s="25" customFormat="1" ht="18" customHeight="1">
      <c r="C148" s="273"/>
      <c r="D148" s="244"/>
      <c r="E148" s="408"/>
      <c r="F148" s="409"/>
      <c r="G148" s="409"/>
      <c r="H148" s="409"/>
      <c r="I148" s="409"/>
      <c r="J148" s="409"/>
      <c r="K148" s="409"/>
      <c r="L148" s="409"/>
      <c r="M148" s="409"/>
      <c r="N148" s="409"/>
      <c r="O148" s="409"/>
      <c r="P148" s="409"/>
      <c r="Q148" s="409"/>
      <c r="R148" s="409"/>
      <c r="S148" s="409"/>
      <c r="T148" s="409"/>
      <c r="U148" s="409"/>
      <c r="V148" s="409"/>
      <c r="W148" s="409"/>
      <c r="X148" s="409"/>
      <c r="Y148" s="409"/>
      <c r="Z148" s="409"/>
      <c r="AA148" s="409"/>
      <c r="AB148" s="409"/>
      <c r="AC148" s="409"/>
      <c r="AD148" s="409"/>
      <c r="AE148" s="409"/>
      <c r="AF148" s="409"/>
      <c r="AG148" s="409"/>
      <c r="AH148" s="409"/>
      <c r="AI148" s="409"/>
      <c r="AJ148" s="409"/>
      <c r="AK148" s="410"/>
      <c r="AL148" s="567"/>
      <c r="AM148" s="568"/>
      <c r="AN148" s="568"/>
      <c r="AO148" s="568"/>
      <c r="AP148" s="568"/>
      <c r="AQ148" s="569"/>
    </row>
    <row r="149" spans="3:43" s="25" customFormat="1" ht="18" customHeight="1">
      <c r="C149" s="273"/>
      <c r="D149" s="244"/>
      <c r="E149" s="408"/>
      <c r="F149" s="409"/>
      <c r="G149" s="409"/>
      <c r="H149" s="409"/>
      <c r="I149" s="409"/>
      <c r="J149" s="409"/>
      <c r="K149" s="409"/>
      <c r="L149" s="409"/>
      <c r="M149" s="409"/>
      <c r="N149" s="409"/>
      <c r="O149" s="409"/>
      <c r="P149" s="409"/>
      <c r="Q149" s="409"/>
      <c r="R149" s="409"/>
      <c r="S149" s="409"/>
      <c r="T149" s="409"/>
      <c r="U149" s="409"/>
      <c r="V149" s="409"/>
      <c r="W149" s="409"/>
      <c r="X149" s="409"/>
      <c r="Y149" s="409"/>
      <c r="Z149" s="409"/>
      <c r="AA149" s="409"/>
      <c r="AB149" s="409"/>
      <c r="AC149" s="409"/>
      <c r="AD149" s="409"/>
      <c r="AE149" s="409"/>
      <c r="AF149" s="409"/>
      <c r="AG149" s="409"/>
      <c r="AH149" s="409"/>
      <c r="AI149" s="409"/>
      <c r="AJ149" s="409"/>
      <c r="AK149" s="410"/>
      <c r="AL149" s="567"/>
      <c r="AM149" s="568"/>
      <c r="AN149" s="568"/>
      <c r="AO149" s="568"/>
      <c r="AP149" s="568"/>
      <c r="AQ149" s="569"/>
    </row>
    <row r="150" spans="3:43" s="25" customFormat="1" ht="30" customHeight="1">
      <c r="C150" s="273"/>
      <c r="D150" s="244"/>
      <c r="E150" s="305"/>
      <c r="F150" s="306"/>
      <c r="G150" s="306"/>
      <c r="H150" s="306"/>
      <c r="I150" s="306"/>
      <c r="J150" s="306"/>
      <c r="K150" s="306"/>
      <c r="L150" s="306"/>
      <c r="M150" s="306"/>
      <c r="N150" s="306"/>
      <c r="O150" s="306"/>
      <c r="P150" s="306"/>
      <c r="Q150" s="306"/>
      <c r="R150" s="306"/>
      <c r="S150" s="306"/>
      <c r="T150" s="306"/>
      <c r="U150" s="306"/>
      <c r="V150" s="306"/>
      <c r="W150" s="306"/>
      <c r="X150" s="306"/>
      <c r="Y150" s="306"/>
      <c r="Z150" s="306"/>
      <c r="AA150" s="306"/>
      <c r="AB150" s="306"/>
      <c r="AC150" s="306"/>
      <c r="AD150" s="306"/>
      <c r="AE150" s="306"/>
      <c r="AF150" s="306"/>
      <c r="AG150" s="306"/>
      <c r="AH150" s="306"/>
      <c r="AI150" s="306"/>
      <c r="AJ150" s="306"/>
      <c r="AK150" s="307"/>
      <c r="AL150" s="444"/>
      <c r="AM150" s="445"/>
      <c r="AN150" s="445"/>
      <c r="AO150" s="445"/>
      <c r="AP150" s="445"/>
      <c r="AQ150" s="446"/>
    </row>
    <row r="151" spans="3:43" s="25" customFormat="1" ht="18" customHeight="1">
      <c r="C151" s="300">
        <v>33</v>
      </c>
      <c r="D151" s="301"/>
      <c r="E151" s="548" t="s">
        <v>348</v>
      </c>
      <c r="F151" s="549"/>
      <c r="G151" s="549"/>
      <c r="H151" s="549"/>
      <c r="I151" s="549"/>
      <c r="J151" s="549"/>
      <c r="K151" s="549"/>
      <c r="L151" s="549"/>
      <c r="M151" s="549"/>
      <c r="N151" s="549"/>
      <c r="O151" s="549"/>
      <c r="P151" s="549"/>
      <c r="Q151" s="549"/>
      <c r="R151" s="549"/>
      <c r="S151" s="549"/>
      <c r="T151" s="549"/>
      <c r="U151" s="549"/>
      <c r="V151" s="549"/>
      <c r="W151" s="549"/>
      <c r="X151" s="549"/>
      <c r="Y151" s="549"/>
      <c r="Z151" s="549"/>
      <c r="AA151" s="549"/>
      <c r="AB151" s="549"/>
      <c r="AC151" s="549"/>
      <c r="AD151" s="549"/>
      <c r="AE151" s="549"/>
      <c r="AF151" s="549"/>
      <c r="AG151" s="549"/>
      <c r="AH151" s="549"/>
      <c r="AI151" s="549"/>
      <c r="AJ151" s="549"/>
      <c r="AK151" s="584"/>
      <c r="AL151" s="399"/>
      <c r="AM151" s="400"/>
      <c r="AN151" s="400"/>
      <c r="AO151" s="400"/>
      <c r="AP151" s="400"/>
      <c r="AQ151" s="401"/>
    </row>
    <row r="152" spans="3:43" s="25" customFormat="1" ht="18" customHeight="1">
      <c r="C152" s="300"/>
      <c r="D152" s="301"/>
      <c r="E152" s="548"/>
      <c r="F152" s="549"/>
      <c r="G152" s="549"/>
      <c r="H152" s="549"/>
      <c r="I152" s="549"/>
      <c r="J152" s="549"/>
      <c r="K152" s="549"/>
      <c r="L152" s="549"/>
      <c r="M152" s="549"/>
      <c r="N152" s="549"/>
      <c r="O152" s="549"/>
      <c r="P152" s="549"/>
      <c r="Q152" s="549"/>
      <c r="R152" s="549"/>
      <c r="S152" s="549"/>
      <c r="T152" s="549"/>
      <c r="U152" s="549"/>
      <c r="V152" s="549"/>
      <c r="W152" s="549"/>
      <c r="X152" s="549"/>
      <c r="Y152" s="549"/>
      <c r="Z152" s="549"/>
      <c r="AA152" s="549"/>
      <c r="AB152" s="549"/>
      <c r="AC152" s="549"/>
      <c r="AD152" s="549"/>
      <c r="AE152" s="549"/>
      <c r="AF152" s="549"/>
      <c r="AG152" s="549"/>
      <c r="AH152" s="549"/>
      <c r="AI152" s="549"/>
      <c r="AJ152" s="549"/>
      <c r="AK152" s="584"/>
      <c r="AL152" s="399"/>
      <c r="AM152" s="400"/>
      <c r="AN152" s="400"/>
      <c r="AO152" s="400"/>
      <c r="AP152" s="400"/>
      <c r="AQ152" s="401"/>
    </row>
    <row r="153" spans="3:43" s="25" customFormat="1" ht="18" customHeight="1">
      <c r="C153" s="300"/>
      <c r="D153" s="301"/>
      <c r="E153" s="548"/>
      <c r="F153" s="549"/>
      <c r="G153" s="549"/>
      <c r="H153" s="549"/>
      <c r="I153" s="549"/>
      <c r="J153" s="549"/>
      <c r="K153" s="549"/>
      <c r="L153" s="549"/>
      <c r="M153" s="549"/>
      <c r="N153" s="549"/>
      <c r="O153" s="549"/>
      <c r="P153" s="549"/>
      <c r="Q153" s="549"/>
      <c r="R153" s="549"/>
      <c r="S153" s="549"/>
      <c r="T153" s="549"/>
      <c r="U153" s="549"/>
      <c r="V153" s="549"/>
      <c r="W153" s="549"/>
      <c r="X153" s="549"/>
      <c r="Y153" s="549"/>
      <c r="Z153" s="549"/>
      <c r="AA153" s="549"/>
      <c r="AB153" s="549"/>
      <c r="AC153" s="549"/>
      <c r="AD153" s="549"/>
      <c r="AE153" s="549"/>
      <c r="AF153" s="549"/>
      <c r="AG153" s="549"/>
      <c r="AH153" s="549"/>
      <c r="AI153" s="549"/>
      <c r="AJ153" s="549"/>
      <c r="AK153" s="584"/>
      <c r="AL153" s="399"/>
      <c r="AM153" s="400"/>
      <c r="AN153" s="400"/>
      <c r="AO153" s="400"/>
      <c r="AP153" s="400"/>
      <c r="AQ153" s="401"/>
    </row>
    <row r="154" spans="3:43" s="25" customFormat="1" ht="18" customHeight="1">
      <c r="C154" s="300"/>
      <c r="D154" s="301"/>
      <c r="E154" s="548"/>
      <c r="F154" s="549"/>
      <c r="G154" s="549"/>
      <c r="H154" s="549"/>
      <c r="I154" s="549"/>
      <c r="J154" s="549"/>
      <c r="K154" s="549"/>
      <c r="L154" s="549"/>
      <c r="M154" s="549"/>
      <c r="N154" s="549"/>
      <c r="O154" s="549"/>
      <c r="P154" s="549"/>
      <c r="Q154" s="549"/>
      <c r="R154" s="549"/>
      <c r="S154" s="549"/>
      <c r="T154" s="549"/>
      <c r="U154" s="549"/>
      <c r="V154" s="549"/>
      <c r="W154" s="549"/>
      <c r="X154" s="549"/>
      <c r="Y154" s="549"/>
      <c r="Z154" s="549"/>
      <c r="AA154" s="549"/>
      <c r="AB154" s="549"/>
      <c r="AC154" s="549"/>
      <c r="AD154" s="549"/>
      <c r="AE154" s="549"/>
      <c r="AF154" s="549"/>
      <c r="AG154" s="549"/>
      <c r="AH154" s="549"/>
      <c r="AI154" s="549"/>
      <c r="AJ154" s="549"/>
      <c r="AK154" s="584"/>
      <c r="AL154" s="399"/>
      <c r="AM154" s="400"/>
      <c r="AN154" s="400"/>
      <c r="AO154" s="400"/>
      <c r="AP154" s="400"/>
      <c r="AQ154" s="401"/>
    </row>
    <row r="155" spans="3:43" s="25" customFormat="1" ht="18" customHeight="1">
      <c r="C155" s="300"/>
      <c r="D155" s="301"/>
      <c r="E155" s="548"/>
      <c r="F155" s="549"/>
      <c r="G155" s="549"/>
      <c r="H155" s="549"/>
      <c r="I155" s="549"/>
      <c r="J155" s="549"/>
      <c r="K155" s="549"/>
      <c r="L155" s="549"/>
      <c r="M155" s="549"/>
      <c r="N155" s="549"/>
      <c r="O155" s="549"/>
      <c r="P155" s="549"/>
      <c r="Q155" s="549"/>
      <c r="R155" s="549"/>
      <c r="S155" s="549"/>
      <c r="T155" s="549"/>
      <c r="U155" s="549"/>
      <c r="V155" s="549"/>
      <c r="W155" s="549"/>
      <c r="X155" s="549"/>
      <c r="Y155" s="549"/>
      <c r="Z155" s="549"/>
      <c r="AA155" s="549"/>
      <c r="AB155" s="549"/>
      <c r="AC155" s="549"/>
      <c r="AD155" s="549"/>
      <c r="AE155" s="549"/>
      <c r="AF155" s="549"/>
      <c r="AG155" s="549"/>
      <c r="AH155" s="549"/>
      <c r="AI155" s="549"/>
      <c r="AJ155" s="549"/>
      <c r="AK155" s="584"/>
      <c r="AL155" s="399"/>
      <c r="AM155" s="400"/>
      <c r="AN155" s="400"/>
      <c r="AO155" s="400"/>
      <c r="AP155" s="400"/>
      <c r="AQ155" s="401"/>
    </row>
    <row r="156" spans="3:43" s="25" customFormat="1" ht="18" customHeight="1">
      <c r="C156" s="300"/>
      <c r="D156" s="301"/>
      <c r="E156" s="529" t="s">
        <v>117</v>
      </c>
      <c r="F156" s="518"/>
      <c r="G156" s="518"/>
      <c r="H156" s="518"/>
      <c r="I156" s="518"/>
      <c r="J156" s="518"/>
      <c r="K156" s="518"/>
      <c r="L156" s="518"/>
      <c r="M156" s="518"/>
      <c r="N156" s="518"/>
      <c r="O156" s="518"/>
      <c r="P156" s="518"/>
      <c r="Q156" s="518"/>
      <c r="R156" s="518"/>
      <c r="S156" s="518"/>
      <c r="T156" s="518"/>
      <c r="U156" s="518"/>
      <c r="V156" s="518"/>
      <c r="W156" s="518"/>
      <c r="X156" s="518"/>
      <c r="Y156" s="518"/>
      <c r="Z156" s="518"/>
      <c r="AA156" s="518"/>
      <c r="AB156" s="518"/>
      <c r="AC156" s="518"/>
      <c r="AD156" s="518"/>
      <c r="AE156" s="518"/>
      <c r="AF156" s="518"/>
      <c r="AG156" s="518"/>
      <c r="AH156" s="518"/>
      <c r="AI156" s="518"/>
      <c r="AJ156" s="518"/>
      <c r="AK156" s="530"/>
      <c r="AL156" s="399"/>
      <c r="AM156" s="400"/>
      <c r="AN156" s="400"/>
      <c r="AO156" s="400"/>
      <c r="AP156" s="400"/>
      <c r="AQ156" s="401"/>
    </row>
    <row r="157" spans="3:43" s="25" customFormat="1" ht="18" customHeight="1">
      <c r="C157" s="300"/>
      <c r="D157" s="301"/>
      <c r="E157" s="529"/>
      <c r="F157" s="518"/>
      <c r="G157" s="518"/>
      <c r="H157" s="518"/>
      <c r="I157" s="518"/>
      <c r="J157" s="518"/>
      <c r="K157" s="518"/>
      <c r="L157" s="518"/>
      <c r="M157" s="518"/>
      <c r="N157" s="518"/>
      <c r="O157" s="518"/>
      <c r="P157" s="518"/>
      <c r="Q157" s="518"/>
      <c r="R157" s="518"/>
      <c r="S157" s="518"/>
      <c r="T157" s="518"/>
      <c r="U157" s="518"/>
      <c r="V157" s="518"/>
      <c r="W157" s="518"/>
      <c r="X157" s="518"/>
      <c r="Y157" s="518"/>
      <c r="Z157" s="518"/>
      <c r="AA157" s="518"/>
      <c r="AB157" s="518"/>
      <c r="AC157" s="518"/>
      <c r="AD157" s="518"/>
      <c r="AE157" s="518"/>
      <c r="AF157" s="518"/>
      <c r="AG157" s="518"/>
      <c r="AH157" s="518"/>
      <c r="AI157" s="518"/>
      <c r="AJ157" s="518"/>
      <c r="AK157" s="530"/>
      <c r="AL157" s="399"/>
      <c r="AM157" s="400"/>
      <c r="AN157" s="400"/>
      <c r="AO157" s="400"/>
      <c r="AP157" s="400"/>
      <c r="AQ157" s="401"/>
    </row>
    <row r="158" spans="3:43" s="25" customFormat="1" ht="18" customHeight="1">
      <c r="C158" s="300"/>
      <c r="D158" s="301"/>
      <c r="E158" s="529"/>
      <c r="F158" s="518"/>
      <c r="G158" s="518"/>
      <c r="H158" s="518"/>
      <c r="I158" s="518"/>
      <c r="J158" s="518"/>
      <c r="K158" s="518"/>
      <c r="L158" s="518"/>
      <c r="M158" s="518"/>
      <c r="N158" s="518"/>
      <c r="O158" s="518"/>
      <c r="P158" s="518"/>
      <c r="Q158" s="518"/>
      <c r="R158" s="518"/>
      <c r="S158" s="518"/>
      <c r="T158" s="518"/>
      <c r="U158" s="518"/>
      <c r="V158" s="518"/>
      <c r="W158" s="518"/>
      <c r="X158" s="518"/>
      <c r="Y158" s="518"/>
      <c r="Z158" s="518"/>
      <c r="AA158" s="518"/>
      <c r="AB158" s="518"/>
      <c r="AC158" s="518"/>
      <c r="AD158" s="518"/>
      <c r="AE158" s="518"/>
      <c r="AF158" s="518"/>
      <c r="AG158" s="518"/>
      <c r="AH158" s="518"/>
      <c r="AI158" s="518"/>
      <c r="AJ158" s="518"/>
      <c r="AK158" s="530"/>
      <c r="AL158" s="399"/>
      <c r="AM158" s="400"/>
      <c r="AN158" s="400"/>
      <c r="AO158" s="400"/>
      <c r="AP158" s="400"/>
      <c r="AQ158" s="401"/>
    </row>
    <row r="159" spans="3:43" s="25" customFormat="1" ht="18" customHeight="1">
      <c r="C159" s="300"/>
      <c r="D159" s="301"/>
      <c r="E159" s="529"/>
      <c r="F159" s="518"/>
      <c r="G159" s="518"/>
      <c r="H159" s="518"/>
      <c r="I159" s="518"/>
      <c r="J159" s="518"/>
      <c r="K159" s="518"/>
      <c r="L159" s="518"/>
      <c r="M159" s="518"/>
      <c r="N159" s="518"/>
      <c r="O159" s="518"/>
      <c r="P159" s="518"/>
      <c r="Q159" s="518"/>
      <c r="R159" s="518"/>
      <c r="S159" s="518"/>
      <c r="T159" s="518"/>
      <c r="U159" s="518"/>
      <c r="V159" s="518"/>
      <c r="W159" s="518"/>
      <c r="X159" s="518"/>
      <c r="Y159" s="518"/>
      <c r="Z159" s="518"/>
      <c r="AA159" s="518"/>
      <c r="AB159" s="518"/>
      <c r="AC159" s="518"/>
      <c r="AD159" s="518"/>
      <c r="AE159" s="518"/>
      <c r="AF159" s="518"/>
      <c r="AG159" s="518"/>
      <c r="AH159" s="518"/>
      <c r="AI159" s="518"/>
      <c r="AJ159" s="518"/>
      <c r="AK159" s="530"/>
      <c r="AL159" s="399"/>
      <c r="AM159" s="400"/>
      <c r="AN159" s="400"/>
      <c r="AO159" s="400"/>
      <c r="AP159" s="400"/>
      <c r="AQ159" s="401"/>
    </row>
    <row r="160" spans="3:43" s="25" customFormat="1" ht="18" customHeight="1">
      <c r="C160" s="300"/>
      <c r="D160" s="301"/>
      <c r="E160" s="529"/>
      <c r="F160" s="518"/>
      <c r="G160" s="518"/>
      <c r="H160" s="518"/>
      <c r="I160" s="518"/>
      <c r="J160" s="518"/>
      <c r="K160" s="518"/>
      <c r="L160" s="518"/>
      <c r="M160" s="518"/>
      <c r="N160" s="518"/>
      <c r="O160" s="518"/>
      <c r="P160" s="518"/>
      <c r="Q160" s="518"/>
      <c r="R160" s="518"/>
      <c r="S160" s="518"/>
      <c r="T160" s="518"/>
      <c r="U160" s="518"/>
      <c r="V160" s="518"/>
      <c r="W160" s="518"/>
      <c r="X160" s="518"/>
      <c r="Y160" s="518"/>
      <c r="Z160" s="518"/>
      <c r="AA160" s="518"/>
      <c r="AB160" s="518"/>
      <c r="AC160" s="518"/>
      <c r="AD160" s="518"/>
      <c r="AE160" s="518"/>
      <c r="AF160" s="518"/>
      <c r="AG160" s="518"/>
      <c r="AH160" s="518"/>
      <c r="AI160" s="518"/>
      <c r="AJ160" s="518"/>
      <c r="AK160" s="530"/>
      <c r="AL160" s="399"/>
      <c r="AM160" s="400"/>
      <c r="AN160" s="400"/>
      <c r="AO160" s="400"/>
      <c r="AP160" s="400"/>
      <c r="AQ160" s="401"/>
    </row>
    <row r="161" spans="3:43" s="25" customFormat="1" ht="18" customHeight="1">
      <c r="C161" s="300"/>
      <c r="D161" s="301"/>
      <c r="E161" s="529"/>
      <c r="F161" s="518"/>
      <c r="G161" s="518"/>
      <c r="H161" s="518"/>
      <c r="I161" s="518"/>
      <c r="J161" s="518"/>
      <c r="K161" s="518"/>
      <c r="L161" s="518"/>
      <c r="M161" s="518"/>
      <c r="N161" s="518"/>
      <c r="O161" s="518"/>
      <c r="P161" s="518"/>
      <c r="Q161" s="518"/>
      <c r="R161" s="518"/>
      <c r="S161" s="518"/>
      <c r="T161" s="518"/>
      <c r="U161" s="518"/>
      <c r="V161" s="518"/>
      <c r="W161" s="518"/>
      <c r="X161" s="518"/>
      <c r="Y161" s="518"/>
      <c r="Z161" s="518"/>
      <c r="AA161" s="518"/>
      <c r="AB161" s="518"/>
      <c r="AC161" s="518"/>
      <c r="AD161" s="518"/>
      <c r="AE161" s="518"/>
      <c r="AF161" s="518"/>
      <c r="AG161" s="518"/>
      <c r="AH161" s="518"/>
      <c r="AI161" s="518"/>
      <c r="AJ161" s="518"/>
      <c r="AK161" s="530"/>
      <c r="AL161" s="399"/>
      <c r="AM161" s="400"/>
      <c r="AN161" s="400"/>
      <c r="AO161" s="400"/>
      <c r="AP161" s="400"/>
      <c r="AQ161" s="401"/>
    </row>
    <row r="162" spans="3:43" s="25" customFormat="1" ht="18" customHeight="1">
      <c r="C162" s="300"/>
      <c r="D162" s="301"/>
      <c r="E162" s="529" t="s">
        <v>118</v>
      </c>
      <c r="F162" s="518"/>
      <c r="G162" s="518"/>
      <c r="H162" s="518"/>
      <c r="I162" s="518"/>
      <c r="J162" s="518"/>
      <c r="K162" s="518"/>
      <c r="L162" s="518"/>
      <c r="M162" s="518"/>
      <c r="N162" s="518"/>
      <c r="O162" s="518"/>
      <c r="P162" s="518"/>
      <c r="Q162" s="518"/>
      <c r="R162" s="518"/>
      <c r="S162" s="518"/>
      <c r="T162" s="518"/>
      <c r="U162" s="518"/>
      <c r="V162" s="518"/>
      <c r="W162" s="518"/>
      <c r="X162" s="518"/>
      <c r="Y162" s="518"/>
      <c r="Z162" s="518"/>
      <c r="AA162" s="518"/>
      <c r="AB162" s="518"/>
      <c r="AC162" s="518"/>
      <c r="AD162" s="518"/>
      <c r="AE162" s="518"/>
      <c r="AF162" s="518"/>
      <c r="AG162" s="518"/>
      <c r="AH162" s="518"/>
      <c r="AI162" s="518"/>
      <c r="AJ162" s="518"/>
      <c r="AK162" s="530"/>
      <c r="AL162" s="399"/>
      <c r="AM162" s="400"/>
      <c r="AN162" s="400"/>
      <c r="AO162" s="400"/>
      <c r="AP162" s="400"/>
      <c r="AQ162" s="401"/>
    </row>
    <row r="163" spans="3:43" s="25" customFormat="1" ht="18" customHeight="1">
      <c r="C163" s="300"/>
      <c r="D163" s="301"/>
      <c r="E163" s="529"/>
      <c r="F163" s="518"/>
      <c r="G163" s="518"/>
      <c r="H163" s="518"/>
      <c r="I163" s="518"/>
      <c r="J163" s="518"/>
      <c r="K163" s="518"/>
      <c r="L163" s="518"/>
      <c r="M163" s="518"/>
      <c r="N163" s="518"/>
      <c r="O163" s="518"/>
      <c r="P163" s="518"/>
      <c r="Q163" s="518"/>
      <c r="R163" s="518"/>
      <c r="S163" s="518"/>
      <c r="T163" s="518"/>
      <c r="U163" s="518"/>
      <c r="V163" s="518"/>
      <c r="W163" s="518"/>
      <c r="X163" s="518"/>
      <c r="Y163" s="518"/>
      <c r="Z163" s="518"/>
      <c r="AA163" s="518"/>
      <c r="AB163" s="518"/>
      <c r="AC163" s="518"/>
      <c r="AD163" s="518"/>
      <c r="AE163" s="518"/>
      <c r="AF163" s="518"/>
      <c r="AG163" s="518"/>
      <c r="AH163" s="518"/>
      <c r="AI163" s="518"/>
      <c r="AJ163" s="518"/>
      <c r="AK163" s="530"/>
      <c r="AL163" s="399"/>
      <c r="AM163" s="400"/>
      <c r="AN163" s="400"/>
      <c r="AO163" s="400"/>
      <c r="AP163" s="400"/>
      <c r="AQ163" s="401"/>
    </row>
    <row r="164" spans="3:43" s="25" customFormat="1" ht="18" customHeight="1">
      <c r="C164" s="269"/>
      <c r="D164" s="271"/>
      <c r="E164" s="531" t="s">
        <v>119</v>
      </c>
      <c r="F164" s="532"/>
      <c r="G164" s="532"/>
      <c r="H164" s="532"/>
      <c r="I164" s="532"/>
      <c r="J164" s="532"/>
      <c r="K164" s="532"/>
      <c r="L164" s="532"/>
      <c r="M164" s="532"/>
      <c r="N164" s="532"/>
      <c r="O164" s="532"/>
      <c r="P164" s="532"/>
      <c r="Q164" s="532"/>
      <c r="R164" s="532"/>
      <c r="S164" s="532"/>
      <c r="T164" s="532"/>
      <c r="U164" s="532"/>
      <c r="V164" s="532"/>
      <c r="W164" s="532"/>
      <c r="X164" s="532"/>
      <c r="Y164" s="532"/>
      <c r="Z164" s="532"/>
      <c r="AA164" s="532"/>
      <c r="AB164" s="532"/>
      <c r="AC164" s="532"/>
      <c r="AD164" s="532"/>
      <c r="AE164" s="532"/>
      <c r="AF164" s="532"/>
      <c r="AG164" s="532"/>
      <c r="AH164" s="532"/>
      <c r="AI164" s="532"/>
      <c r="AJ164" s="532"/>
      <c r="AK164" s="533"/>
      <c r="AL164" s="390"/>
      <c r="AM164" s="270"/>
      <c r="AN164" s="270"/>
      <c r="AO164" s="270"/>
      <c r="AP164" s="270"/>
      <c r="AQ164" s="391"/>
    </row>
    <row r="165" spans="3:43" s="25" customFormat="1" ht="18" customHeight="1">
      <c r="C165" s="262">
        <v>34</v>
      </c>
      <c r="D165" s="264"/>
      <c r="E165" s="275" t="s">
        <v>349</v>
      </c>
      <c r="F165" s="276"/>
      <c r="G165" s="276"/>
      <c r="H165" s="276"/>
      <c r="I165" s="276"/>
      <c r="J165" s="276"/>
      <c r="K165" s="276"/>
      <c r="L165" s="276"/>
      <c r="M165" s="276"/>
      <c r="N165" s="276"/>
      <c r="O165" s="276"/>
      <c r="P165" s="276"/>
      <c r="Q165" s="276"/>
      <c r="R165" s="276"/>
      <c r="S165" s="276"/>
      <c r="T165" s="276"/>
      <c r="U165" s="276"/>
      <c r="V165" s="276"/>
      <c r="W165" s="276"/>
      <c r="X165" s="276"/>
      <c r="Y165" s="276"/>
      <c r="Z165" s="276"/>
      <c r="AA165" s="276"/>
      <c r="AB165" s="276"/>
      <c r="AC165" s="276"/>
      <c r="AD165" s="276"/>
      <c r="AE165" s="276"/>
      <c r="AF165" s="276"/>
      <c r="AG165" s="276"/>
      <c r="AH165" s="276"/>
      <c r="AI165" s="276"/>
      <c r="AJ165" s="276"/>
      <c r="AK165" s="277"/>
      <c r="AL165" s="392"/>
      <c r="AM165" s="263"/>
      <c r="AN165" s="263"/>
      <c r="AO165" s="263"/>
      <c r="AP165" s="263"/>
      <c r="AQ165" s="393"/>
    </row>
    <row r="166" spans="3:43" s="25" customFormat="1" ht="18" customHeight="1">
      <c r="C166" s="300"/>
      <c r="D166" s="301"/>
      <c r="E166" s="426"/>
      <c r="F166" s="427"/>
      <c r="G166" s="427"/>
      <c r="H166" s="427"/>
      <c r="I166" s="427"/>
      <c r="J166" s="427"/>
      <c r="K166" s="427"/>
      <c r="L166" s="427"/>
      <c r="M166" s="427"/>
      <c r="N166" s="427"/>
      <c r="O166" s="427"/>
      <c r="P166" s="427"/>
      <c r="Q166" s="427"/>
      <c r="R166" s="427"/>
      <c r="S166" s="427"/>
      <c r="T166" s="427"/>
      <c r="U166" s="427"/>
      <c r="V166" s="427"/>
      <c r="W166" s="427"/>
      <c r="X166" s="427"/>
      <c r="Y166" s="427"/>
      <c r="Z166" s="427"/>
      <c r="AA166" s="427"/>
      <c r="AB166" s="427"/>
      <c r="AC166" s="427"/>
      <c r="AD166" s="427"/>
      <c r="AE166" s="427"/>
      <c r="AF166" s="427"/>
      <c r="AG166" s="427"/>
      <c r="AH166" s="427"/>
      <c r="AI166" s="427"/>
      <c r="AJ166" s="427"/>
      <c r="AK166" s="428"/>
      <c r="AL166" s="399"/>
      <c r="AM166" s="400"/>
      <c r="AN166" s="400"/>
      <c r="AO166" s="400"/>
      <c r="AP166" s="400"/>
      <c r="AQ166" s="401"/>
    </row>
    <row r="167" spans="3:43" s="25" customFormat="1" ht="18" customHeight="1">
      <c r="C167" s="300"/>
      <c r="D167" s="301"/>
      <c r="E167" s="426"/>
      <c r="F167" s="427"/>
      <c r="G167" s="427"/>
      <c r="H167" s="427"/>
      <c r="I167" s="427"/>
      <c r="J167" s="427"/>
      <c r="K167" s="427"/>
      <c r="L167" s="427"/>
      <c r="M167" s="427"/>
      <c r="N167" s="427"/>
      <c r="O167" s="427"/>
      <c r="P167" s="427"/>
      <c r="Q167" s="427"/>
      <c r="R167" s="427"/>
      <c r="S167" s="427"/>
      <c r="T167" s="427"/>
      <c r="U167" s="427"/>
      <c r="V167" s="427"/>
      <c r="W167" s="427"/>
      <c r="X167" s="427"/>
      <c r="Y167" s="427"/>
      <c r="Z167" s="427"/>
      <c r="AA167" s="427"/>
      <c r="AB167" s="427"/>
      <c r="AC167" s="427"/>
      <c r="AD167" s="427"/>
      <c r="AE167" s="427"/>
      <c r="AF167" s="427"/>
      <c r="AG167" s="427"/>
      <c r="AH167" s="427"/>
      <c r="AI167" s="427"/>
      <c r="AJ167" s="427"/>
      <c r="AK167" s="428"/>
      <c r="AL167" s="399"/>
      <c r="AM167" s="400"/>
      <c r="AN167" s="400"/>
      <c r="AO167" s="400"/>
      <c r="AP167" s="400"/>
      <c r="AQ167" s="401"/>
    </row>
    <row r="168" spans="3:43" s="25" customFormat="1" ht="18" customHeight="1">
      <c r="C168" s="300"/>
      <c r="D168" s="301"/>
      <c r="E168" s="426"/>
      <c r="F168" s="427"/>
      <c r="G168" s="427"/>
      <c r="H168" s="427"/>
      <c r="I168" s="427"/>
      <c r="J168" s="427"/>
      <c r="K168" s="427"/>
      <c r="L168" s="427"/>
      <c r="M168" s="427"/>
      <c r="N168" s="427"/>
      <c r="O168" s="427"/>
      <c r="P168" s="427"/>
      <c r="Q168" s="427"/>
      <c r="R168" s="427"/>
      <c r="S168" s="427"/>
      <c r="T168" s="427"/>
      <c r="U168" s="427"/>
      <c r="V168" s="427"/>
      <c r="W168" s="427"/>
      <c r="X168" s="427"/>
      <c r="Y168" s="427"/>
      <c r="Z168" s="427"/>
      <c r="AA168" s="427"/>
      <c r="AB168" s="427"/>
      <c r="AC168" s="427"/>
      <c r="AD168" s="427"/>
      <c r="AE168" s="427"/>
      <c r="AF168" s="427"/>
      <c r="AG168" s="427"/>
      <c r="AH168" s="427"/>
      <c r="AI168" s="427"/>
      <c r="AJ168" s="427"/>
      <c r="AK168" s="428"/>
      <c r="AL168" s="399"/>
      <c r="AM168" s="400"/>
      <c r="AN168" s="400"/>
      <c r="AO168" s="400"/>
      <c r="AP168" s="400"/>
      <c r="AQ168" s="401"/>
    </row>
    <row r="169" spans="3:43" s="25" customFormat="1" ht="18" customHeight="1">
      <c r="C169" s="269"/>
      <c r="D169" s="271"/>
      <c r="E169" s="295"/>
      <c r="F169" s="296"/>
      <c r="G169" s="296"/>
      <c r="H169" s="296"/>
      <c r="I169" s="296"/>
      <c r="J169" s="296"/>
      <c r="K169" s="296"/>
      <c r="L169" s="296"/>
      <c r="M169" s="296"/>
      <c r="N169" s="296"/>
      <c r="O169" s="296"/>
      <c r="P169" s="296"/>
      <c r="Q169" s="296"/>
      <c r="R169" s="296"/>
      <c r="S169" s="296"/>
      <c r="T169" s="296"/>
      <c r="U169" s="296"/>
      <c r="V169" s="296"/>
      <c r="W169" s="296"/>
      <c r="X169" s="296"/>
      <c r="Y169" s="296"/>
      <c r="Z169" s="296"/>
      <c r="AA169" s="296"/>
      <c r="AB169" s="296"/>
      <c r="AC169" s="296"/>
      <c r="AD169" s="296"/>
      <c r="AE169" s="296"/>
      <c r="AF169" s="296"/>
      <c r="AG169" s="296"/>
      <c r="AH169" s="296"/>
      <c r="AI169" s="296"/>
      <c r="AJ169" s="296"/>
      <c r="AK169" s="297"/>
      <c r="AL169" s="390"/>
      <c r="AM169" s="270"/>
      <c r="AN169" s="270"/>
      <c r="AO169" s="270"/>
      <c r="AP169" s="270"/>
      <c r="AQ169" s="391"/>
    </row>
    <row r="170" spans="3:43" s="25" customFormat="1" ht="18" customHeight="1">
      <c r="C170" s="262">
        <v>35</v>
      </c>
      <c r="D170" s="264"/>
      <c r="E170" s="275" t="s">
        <v>350</v>
      </c>
      <c r="F170" s="276"/>
      <c r="G170" s="276"/>
      <c r="H170" s="276"/>
      <c r="I170" s="276"/>
      <c r="J170" s="276"/>
      <c r="K170" s="276"/>
      <c r="L170" s="276"/>
      <c r="M170" s="276"/>
      <c r="N170" s="276"/>
      <c r="O170" s="276"/>
      <c r="P170" s="276"/>
      <c r="Q170" s="276"/>
      <c r="R170" s="276"/>
      <c r="S170" s="276"/>
      <c r="T170" s="276"/>
      <c r="U170" s="276"/>
      <c r="V170" s="276"/>
      <c r="W170" s="276"/>
      <c r="X170" s="276"/>
      <c r="Y170" s="276"/>
      <c r="Z170" s="276"/>
      <c r="AA170" s="276"/>
      <c r="AB170" s="276"/>
      <c r="AC170" s="276"/>
      <c r="AD170" s="276"/>
      <c r="AE170" s="276"/>
      <c r="AF170" s="276"/>
      <c r="AG170" s="276"/>
      <c r="AH170" s="276"/>
      <c r="AI170" s="276"/>
      <c r="AJ170" s="276"/>
      <c r="AK170" s="277"/>
      <c r="AL170" s="392"/>
      <c r="AM170" s="263"/>
      <c r="AN170" s="263"/>
      <c r="AO170" s="263"/>
      <c r="AP170" s="263"/>
      <c r="AQ170" s="393"/>
    </row>
    <row r="171" spans="3:43" s="25" customFormat="1" ht="18" customHeight="1">
      <c r="C171" s="300"/>
      <c r="D171" s="301"/>
      <c r="E171" s="426"/>
      <c r="F171" s="427"/>
      <c r="G171" s="427"/>
      <c r="H171" s="427"/>
      <c r="I171" s="427"/>
      <c r="J171" s="427"/>
      <c r="K171" s="427"/>
      <c r="L171" s="427"/>
      <c r="M171" s="427"/>
      <c r="N171" s="427"/>
      <c r="O171" s="427"/>
      <c r="P171" s="427"/>
      <c r="Q171" s="427"/>
      <c r="R171" s="427"/>
      <c r="S171" s="427"/>
      <c r="T171" s="427"/>
      <c r="U171" s="427"/>
      <c r="V171" s="427"/>
      <c r="W171" s="427"/>
      <c r="X171" s="427"/>
      <c r="Y171" s="427"/>
      <c r="Z171" s="427"/>
      <c r="AA171" s="427"/>
      <c r="AB171" s="427"/>
      <c r="AC171" s="427"/>
      <c r="AD171" s="427"/>
      <c r="AE171" s="427"/>
      <c r="AF171" s="427"/>
      <c r="AG171" s="427"/>
      <c r="AH171" s="427"/>
      <c r="AI171" s="427"/>
      <c r="AJ171" s="427"/>
      <c r="AK171" s="428"/>
      <c r="AL171" s="399"/>
      <c r="AM171" s="400"/>
      <c r="AN171" s="400"/>
      <c r="AO171" s="400"/>
      <c r="AP171" s="400"/>
      <c r="AQ171" s="401"/>
    </row>
    <row r="172" spans="3:43" s="25" customFormat="1" ht="18" customHeight="1">
      <c r="C172" s="300"/>
      <c r="D172" s="301"/>
      <c r="E172" s="426"/>
      <c r="F172" s="427"/>
      <c r="G172" s="427"/>
      <c r="H172" s="427"/>
      <c r="I172" s="427"/>
      <c r="J172" s="427"/>
      <c r="K172" s="427"/>
      <c r="L172" s="427"/>
      <c r="M172" s="427"/>
      <c r="N172" s="427"/>
      <c r="O172" s="427"/>
      <c r="P172" s="427"/>
      <c r="Q172" s="427"/>
      <c r="R172" s="427"/>
      <c r="S172" s="427"/>
      <c r="T172" s="427"/>
      <c r="U172" s="427"/>
      <c r="V172" s="427"/>
      <c r="W172" s="427"/>
      <c r="X172" s="427"/>
      <c r="Y172" s="427"/>
      <c r="Z172" s="427"/>
      <c r="AA172" s="427"/>
      <c r="AB172" s="427"/>
      <c r="AC172" s="427"/>
      <c r="AD172" s="427"/>
      <c r="AE172" s="427"/>
      <c r="AF172" s="427"/>
      <c r="AG172" s="427"/>
      <c r="AH172" s="427"/>
      <c r="AI172" s="427"/>
      <c r="AJ172" s="427"/>
      <c r="AK172" s="428"/>
      <c r="AL172" s="399"/>
      <c r="AM172" s="400"/>
      <c r="AN172" s="400"/>
      <c r="AO172" s="400"/>
      <c r="AP172" s="400"/>
      <c r="AQ172" s="401"/>
    </row>
    <row r="173" spans="3:43" s="25" customFormat="1" ht="18" customHeight="1">
      <c r="C173" s="300"/>
      <c r="D173" s="301"/>
      <c r="E173" s="426"/>
      <c r="F173" s="427"/>
      <c r="G173" s="427"/>
      <c r="H173" s="427"/>
      <c r="I173" s="427"/>
      <c r="J173" s="427"/>
      <c r="K173" s="427"/>
      <c r="L173" s="427"/>
      <c r="M173" s="427"/>
      <c r="N173" s="427"/>
      <c r="O173" s="427"/>
      <c r="P173" s="427"/>
      <c r="Q173" s="427"/>
      <c r="R173" s="427"/>
      <c r="S173" s="427"/>
      <c r="T173" s="427"/>
      <c r="U173" s="427"/>
      <c r="V173" s="427"/>
      <c r="W173" s="427"/>
      <c r="X173" s="427"/>
      <c r="Y173" s="427"/>
      <c r="Z173" s="427"/>
      <c r="AA173" s="427"/>
      <c r="AB173" s="427"/>
      <c r="AC173" s="427"/>
      <c r="AD173" s="427"/>
      <c r="AE173" s="427"/>
      <c r="AF173" s="427"/>
      <c r="AG173" s="427"/>
      <c r="AH173" s="427"/>
      <c r="AI173" s="427"/>
      <c r="AJ173" s="427"/>
      <c r="AK173" s="428"/>
      <c r="AL173" s="399"/>
      <c r="AM173" s="400"/>
      <c r="AN173" s="400"/>
      <c r="AO173" s="400"/>
      <c r="AP173" s="400"/>
      <c r="AQ173" s="401"/>
    </row>
    <row r="174" spans="3:43" s="25" customFormat="1" ht="18" customHeight="1">
      <c r="C174" s="269"/>
      <c r="D174" s="271"/>
      <c r="E174" s="295"/>
      <c r="F174" s="296"/>
      <c r="G174" s="296"/>
      <c r="H174" s="296"/>
      <c r="I174" s="296"/>
      <c r="J174" s="296"/>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7"/>
      <c r="AL174" s="390"/>
      <c r="AM174" s="270"/>
      <c r="AN174" s="270"/>
      <c r="AO174" s="270"/>
      <c r="AP174" s="270"/>
      <c r="AQ174" s="391"/>
    </row>
    <row r="175" spans="3:43" s="25" customFormat="1" ht="18" customHeight="1">
      <c r="C175" s="262">
        <v>36</v>
      </c>
      <c r="D175" s="264"/>
      <c r="E175" s="275" t="s">
        <v>351</v>
      </c>
      <c r="F175" s="276"/>
      <c r="G175" s="276"/>
      <c r="H175" s="276"/>
      <c r="I175" s="276"/>
      <c r="J175" s="276"/>
      <c r="K175" s="276"/>
      <c r="L175" s="276"/>
      <c r="M175" s="276"/>
      <c r="N175" s="276"/>
      <c r="O175" s="276"/>
      <c r="P175" s="276"/>
      <c r="Q175" s="276"/>
      <c r="R175" s="276"/>
      <c r="S175" s="276"/>
      <c r="T175" s="276"/>
      <c r="U175" s="276"/>
      <c r="V175" s="276"/>
      <c r="W175" s="276"/>
      <c r="X175" s="276"/>
      <c r="Y175" s="276"/>
      <c r="Z175" s="276"/>
      <c r="AA175" s="276"/>
      <c r="AB175" s="276"/>
      <c r="AC175" s="276"/>
      <c r="AD175" s="276"/>
      <c r="AE175" s="276"/>
      <c r="AF175" s="276"/>
      <c r="AG175" s="276"/>
      <c r="AH175" s="276"/>
      <c r="AI175" s="276"/>
      <c r="AJ175" s="276"/>
      <c r="AK175" s="277"/>
      <c r="AL175" s="392"/>
      <c r="AM175" s="263"/>
      <c r="AN175" s="263"/>
      <c r="AO175" s="263"/>
      <c r="AP175" s="263"/>
      <c r="AQ175" s="393"/>
    </row>
    <row r="176" spans="3:43" s="25" customFormat="1" ht="18" customHeight="1">
      <c r="C176" s="300"/>
      <c r="D176" s="301"/>
      <c r="E176" s="426"/>
      <c r="F176" s="427"/>
      <c r="G176" s="427"/>
      <c r="H176" s="427"/>
      <c r="I176" s="427"/>
      <c r="J176" s="427"/>
      <c r="K176" s="427"/>
      <c r="L176" s="427"/>
      <c r="M176" s="427"/>
      <c r="N176" s="427"/>
      <c r="O176" s="427"/>
      <c r="P176" s="427"/>
      <c r="Q176" s="427"/>
      <c r="R176" s="427"/>
      <c r="S176" s="427"/>
      <c r="T176" s="427"/>
      <c r="U176" s="427"/>
      <c r="V176" s="427"/>
      <c r="W176" s="427"/>
      <c r="X176" s="427"/>
      <c r="Y176" s="427"/>
      <c r="Z176" s="427"/>
      <c r="AA176" s="427"/>
      <c r="AB176" s="427"/>
      <c r="AC176" s="427"/>
      <c r="AD176" s="427"/>
      <c r="AE176" s="427"/>
      <c r="AF176" s="427"/>
      <c r="AG176" s="427"/>
      <c r="AH176" s="427"/>
      <c r="AI176" s="427"/>
      <c r="AJ176" s="427"/>
      <c r="AK176" s="428"/>
      <c r="AL176" s="399"/>
      <c r="AM176" s="400"/>
      <c r="AN176" s="400"/>
      <c r="AO176" s="400"/>
      <c r="AP176" s="400"/>
      <c r="AQ176" s="401"/>
    </row>
    <row r="177" spans="3:43" s="25" customFormat="1" ht="18" customHeight="1">
      <c r="C177" s="300"/>
      <c r="D177" s="301"/>
      <c r="E177" s="426"/>
      <c r="F177" s="427"/>
      <c r="G177" s="427"/>
      <c r="H177" s="427"/>
      <c r="I177" s="427"/>
      <c r="J177" s="427"/>
      <c r="K177" s="427"/>
      <c r="L177" s="427"/>
      <c r="M177" s="427"/>
      <c r="N177" s="427"/>
      <c r="O177" s="427"/>
      <c r="P177" s="427"/>
      <c r="Q177" s="427"/>
      <c r="R177" s="427"/>
      <c r="S177" s="427"/>
      <c r="T177" s="427"/>
      <c r="U177" s="427"/>
      <c r="V177" s="427"/>
      <c r="W177" s="427"/>
      <c r="X177" s="427"/>
      <c r="Y177" s="427"/>
      <c r="Z177" s="427"/>
      <c r="AA177" s="427"/>
      <c r="AB177" s="427"/>
      <c r="AC177" s="427"/>
      <c r="AD177" s="427"/>
      <c r="AE177" s="427"/>
      <c r="AF177" s="427"/>
      <c r="AG177" s="427"/>
      <c r="AH177" s="427"/>
      <c r="AI177" s="427"/>
      <c r="AJ177" s="427"/>
      <c r="AK177" s="428"/>
      <c r="AL177" s="399"/>
      <c r="AM177" s="400"/>
      <c r="AN177" s="400"/>
      <c r="AO177" s="400"/>
      <c r="AP177" s="400"/>
      <c r="AQ177" s="401"/>
    </row>
    <row r="178" spans="3:43" s="25" customFormat="1" ht="18" customHeight="1">
      <c r="C178" s="269"/>
      <c r="D178" s="271"/>
      <c r="E178" s="295"/>
      <c r="F178" s="296"/>
      <c r="G178" s="296"/>
      <c r="H178" s="296"/>
      <c r="I178" s="296"/>
      <c r="J178" s="296"/>
      <c r="K178" s="296"/>
      <c r="L178" s="296"/>
      <c r="M178" s="296"/>
      <c r="N178" s="296"/>
      <c r="O178" s="296"/>
      <c r="P178" s="296"/>
      <c r="Q178" s="296"/>
      <c r="R178" s="296"/>
      <c r="S178" s="296"/>
      <c r="T178" s="296"/>
      <c r="U178" s="296"/>
      <c r="V178" s="296"/>
      <c r="W178" s="296"/>
      <c r="X178" s="296"/>
      <c r="Y178" s="296"/>
      <c r="Z178" s="296"/>
      <c r="AA178" s="296"/>
      <c r="AB178" s="296"/>
      <c r="AC178" s="296"/>
      <c r="AD178" s="296"/>
      <c r="AE178" s="296"/>
      <c r="AF178" s="296"/>
      <c r="AG178" s="296"/>
      <c r="AH178" s="296"/>
      <c r="AI178" s="296"/>
      <c r="AJ178" s="296"/>
      <c r="AK178" s="297"/>
      <c r="AL178" s="390"/>
      <c r="AM178" s="270"/>
      <c r="AN178" s="270"/>
      <c r="AO178" s="270"/>
      <c r="AP178" s="270"/>
      <c r="AQ178" s="391"/>
    </row>
    <row r="179" spans="3:43" s="25" customFormat="1" ht="18" customHeight="1">
      <c r="C179" s="300">
        <v>37</v>
      </c>
      <c r="D179" s="301"/>
      <c r="E179" s="275" t="s">
        <v>352</v>
      </c>
      <c r="F179" s="276"/>
      <c r="G179" s="276"/>
      <c r="H179" s="276"/>
      <c r="I179" s="276"/>
      <c r="J179" s="276"/>
      <c r="K179" s="276"/>
      <c r="L179" s="276"/>
      <c r="M179" s="276"/>
      <c r="N179" s="276"/>
      <c r="O179" s="276"/>
      <c r="P179" s="276"/>
      <c r="Q179" s="276"/>
      <c r="R179" s="276"/>
      <c r="S179" s="276"/>
      <c r="T179" s="276"/>
      <c r="U179" s="276"/>
      <c r="V179" s="276"/>
      <c r="W179" s="276"/>
      <c r="X179" s="276"/>
      <c r="Y179" s="276"/>
      <c r="Z179" s="276"/>
      <c r="AA179" s="276"/>
      <c r="AB179" s="276"/>
      <c r="AC179" s="276"/>
      <c r="AD179" s="276"/>
      <c r="AE179" s="276"/>
      <c r="AF179" s="276"/>
      <c r="AG179" s="276"/>
      <c r="AH179" s="276"/>
      <c r="AI179" s="276"/>
      <c r="AJ179" s="276"/>
      <c r="AK179" s="277"/>
      <c r="AL179" s="392"/>
      <c r="AM179" s="263"/>
      <c r="AN179" s="263"/>
      <c r="AO179" s="263"/>
      <c r="AP179" s="263"/>
      <c r="AQ179" s="393"/>
    </row>
    <row r="180" spans="3:43" s="25" customFormat="1" ht="18" customHeight="1">
      <c r="C180" s="300"/>
      <c r="D180" s="301"/>
      <c r="E180" s="426"/>
      <c r="F180" s="427"/>
      <c r="G180" s="427"/>
      <c r="H180" s="427"/>
      <c r="I180" s="427"/>
      <c r="J180" s="427"/>
      <c r="K180" s="427"/>
      <c r="L180" s="427"/>
      <c r="M180" s="427"/>
      <c r="N180" s="427"/>
      <c r="O180" s="427"/>
      <c r="P180" s="427"/>
      <c r="Q180" s="427"/>
      <c r="R180" s="427"/>
      <c r="S180" s="427"/>
      <c r="T180" s="427"/>
      <c r="U180" s="427"/>
      <c r="V180" s="427"/>
      <c r="W180" s="427"/>
      <c r="X180" s="427"/>
      <c r="Y180" s="427"/>
      <c r="Z180" s="427"/>
      <c r="AA180" s="427"/>
      <c r="AB180" s="427"/>
      <c r="AC180" s="427"/>
      <c r="AD180" s="427"/>
      <c r="AE180" s="427"/>
      <c r="AF180" s="427"/>
      <c r="AG180" s="427"/>
      <c r="AH180" s="427"/>
      <c r="AI180" s="427"/>
      <c r="AJ180" s="427"/>
      <c r="AK180" s="428"/>
      <c r="AL180" s="399"/>
      <c r="AM180" s="400"/>
      <c r="AN180" s="400"/>
      <c r="AO180" s="400"/>
      <c r="AP180" s="400"/>
      <c r="AQ180" s="401"/>
    </row>
    <row r="181" spans="3:43" s="25" customFormat="1" ht="18" customHeight="1">
      <c r="C181" s="300"/>
      <c r="D181" s="301"/>
      <c r="E181" s="426"/>
      <c r="F181" s="427"/>
      <c r="G181" s="427"/>
      <c r="H181" s="427"/>
      <c r="I181" s="427"/>
      <c r="J181" s="427"/>
      <c r="K181" s="427"/>
      <c r="L181" s="427"/>
      <c r="M181" s="427"/>
      <c r="N181" s="427"/>
      <c r="O181" s="427"/>
      <c r="P181" s="427"/>
      <c r="Q181" s="427"/>
      <c r="R181" s="427"/>
      <c r="S181" s="427"/>
      <c r="T181" s="427"/>
      <c r="U181" s="427"/>
      <c r="V181" s="427"/>
      <c r="W181" s="427"/>
      <c r="X181" s="427"/>
      <c r="Y181" s="427"/>
      <c r="Z181" s="427"/>
      <c r="AA181" s="427"/>
      <c r="AB181" s="427"/>
      <c r="AC181" s="427"/>
      <c r="AD181" s="427"/>
      <c r="AE181" s="427"/>
      <c r="AF181" s="427"/>
      <c r="AG181" s="427"/>
      <c r="AH181" s="427"/>
      <c r="AI181" s="427"/>
      <c r="AJ181" s="427"/>
      <c r="AK181" s="428"/>
      <c r="AL181" s="399"/>
      <c r="AM181" s="400"/>
      <c r="AN181" s="400"/>
      <c r="AO181" s="400"/>
      <c r="AP181" s="400"/>
      <c r="AQ181" s="401"/>
    </row>
    <row r="182" spans="3:43" s="25" customFormat="1" ht="18" customHeight="1">
      <c r="C182" s="300"/>
      <c r="D182" s="301"/>
      <c r="E182" s="426"/>
      <c r="F182" s="427"/>
      <c r="G182" s="427"/>
      <c r="H182" s="427"/>
      <c r="I182" s="427"/>
      <c r="J182" s="427"/>
      <c r="K182" s="427"/>
      <c r="L182" s="427"/>
      <c r="M182" s="427"/>
      <c r="N182" s="427"/>
      <c r="O182" s="427"/>
      <c r="P182" s="427"/>
      <c r="Q182" s="427"/>
      <c r="R182" s="427"/>
      <c r="S182" s="427"/>
      <c r="T182" s="427"/>
      <c r="U182" s="427"/>
      <c r="V182" s="427"/>
      <c r="W182" s="427"/>
      <c r="X182" s="427"/>
      <c r="Y182" s="427"/>
      <c r="Z182" s="427"/>
      <c r="AA182" s="427"/>
      <c r="AB182" s="427"/>
      <c r="AC182" s="427"/>
      <c r="AD182" s="427"/>
      <c r="AE182" s="427"/>
      <c r="AF182" s="427"/>
      <c r="AG182" s="427"/>
      <c r="AH182" s="427"/>
      <c r="AI182" s="427"/>
      <c r="AJ182" s="427"/>
      <c r="AK182" s="428"/>
      <c r="AL182" s="399"/>
      <c r="AM182" s="400"/>
      <c r="AN182" s="400"/>
      <c r="AO182" s="400"/>
      <c r="AP182" s="400"/>
      <c r="AQ182" s="401"/>
    </row>
    <row r="183" spans="3:43" s="25" customFormat="1" ht="18" customHeight="1">
      <c r="C183" s="300"/>
      <c r="D183" s="301"/>
      <c r="E183" s="529" t="s">
        <v>147</v>
      </c>
      <c r="F183" s="518"/>
      <c r="G183" s="518"/>
      <c r="H183" s="518"/>
      <c r="I183" s="518"/>
      <c r="J183" s="518"/>
      <c r="K183" s="518"/>
      <c r="L183" s="518"/>
      <c r="M183" s="518"/>
      <c r="N183" s="518"/>
      <c r="O183" s="518"/>
      <c r="P183" s="518"/>
      <c r="Q183" s="518"/>
      <c r="R183" s="518"/>
      <c r="S183" s="518"/>
      <c r="T183" s="518"/>
      <c r="U183" s="518"/>
      <c r="V183" s="518"/>
      <c r="W183" s="518"/>
      <c r="X183" s="518"/>
      <c r="Y183" s="518"/>
      <c r="Z183" s="518"/>
      <c r="AA183" s="518"/>
      <c r="AB183" s="518"/>
      <c r="AC183" s="518"/>
      <c r="AD183" s="518"/>
      <c r="AE183" s="518"/>
      <c r="AF183" s="518"/>
      <c r="AG183" s="518"/>
      <c r="AH183" s="518"/>
      <c r="AI183" s="518"/>
      <c r="AJ183" s="518"/>
      <c r="AK183" s="530"/>
      <c r="AL183" s="399"/>
      <c r="AM183" s="400"/>
      <c r="AN183" s="400"/>
      <c r="AO183" s="400"/>
      <c r="AP183" s="400"/>
      <c r="AQ183" s="401"/>
    </row>
    <row r="184" spans="3:43" s="25" customFormat="1" ht="18" customHeight="1">
      <c r="C184" s="300"/>
      <c r="D184" s="301"/>
      <c r="E184" s="529"/>
      <c r="F184" s="518"/>
      <c r="G184" s="518"/>
      <c r="H184" s="518"/>
      <c r="I184" s="518"/>
      <c r="J184" s="518"/>
      <c r="K184" s="518"/>
      <c r="L184" s="518"/>
      <c r="M184" s="518"/>
      <c r="N184" s="518"/>
      <c r="O184" s="518"/>
      <c r="P184" s="518"/>
      <c r="Q184" s="518"/>
      <c r="R184" s="518"/>
      <c r="S184" s="518"/>
      <c r="T184" s="518"/>
      <c r="U184" s="518"/>
      <c r="V184" s="518"/>
      <c r="W184" s="518"/>
      <c r="X184" s="518"/>
      <c r="Y184" s="518"/>
      <c r="Z184" s="518"/>
      <c r="AA184" s="518"/>
      <c r="AB184" s="518"/>
      <c r="AC184" s="518"/>
      <c r="AD184" s="518"/>
      <c r="AE184" s="518"/>
      <c r="AF184" s="518"/>
      <c r="AG184" s="518"/>
      <c r="AH184" s="518"/>
      <c r="AI184" s="518"/>
      <c r="AJ184" s="518"/>
      <c r="AK184" s="530"/>
      <c r="AL184" s="399"/>
      <c r="AM184" s="400"/>
      <c r="AN184" s="400"/>
      <c r="AO184" s="400"/>
      <c r="AP184" s="400"/>
      <c r="AQ184" s="401"/>
    </row>
    <row r="185" spans="3:43" s="25" customFormat="1" ht="18" customHeight="1">
      <c r="C185" s="300"/>
      <c r="D185" s="301"/>
      <c r="E185" s="529" t="s">
        <v>124</v>
      </c>
      <c r="F185" s="518"/>
      <c r="G185" s="518"/>
      <c r="H185" s="518"/>
      <c r="I185" s="518"/>
      <c r="J185" s="518"/>
      <c r="K185" s="518"/>
      <c r="L185" s="518"/>
      <c r="M185" s="518"/>
      <c r="N185" s="518"/>
      <c r="O185" s="518"/>
      <c r="P185" s="518"/>
      <c r="Q185" s="518"/>
      <c r="R185" s="518"/>
      <c r="S185" s="518"/>
      <c r="T185" s="518"/>
      <c r="U185" s="518"/>
      <c r="V185" s="518"/>
      <c r="W185" s="518"/>
      <c r="X185" s="518"/>
      <c r="Y185" s="518"/>
      <c r="Z185" s="518"/>
      <c r="AA185" s="518"/>
      <c r="AB185" s="518"/>
      <c r="AC185" s="518"/>
      <c r="AD185" s="518"/>
      <c r="AE185" s="518"/>
      <c r="AF185" s="518"/>
      <c r="AG185" s="518"/>
      <c r="AH185" s="518"/>
      <c r="AI185" s="518"/>
      <c r="AJ185" s="518"/>
      <c r="AK185" s="530"/>
      <c r="AL185" s="399"/>
      <c r="AM185" s="400"/>
      <c r="AN185" s="400"/>
      <c r="AO185" s="400"/>
      <c r="AP185" s="400"/>
      <c r="AQ185" s="401"/>
    </row>
    <row r="186" spans="3:43" s="25" customFormat="1" ht="18" customHeight="1">
      <c r="C186" s="300"/>
      <c r="D186" s="301"/>
      <c r="E186" s="529"/>
      <c r="F186" s="518"/>
      <c r="G186" s="518"/>
      <c r="H186" s="518"/>
      <c r="I186" s="518"/>
      <c r="J186" s="518"/>
      <c r="K186" s="518"/>
      <c r="L186" s="518"/>
      <c r="M186" s="518"/>
      <c r="N186" s="518"/>
      <c r="O186" s="518"/>
      <c r="P186" s="518"/>
      <c r="Q186" s="518"/>
      <c r="R186" s="518"/>
      <c r="S186" s="518"/>
      <c r="T186" s="518"/>
      <c r="U186" s="518"/>
      <c r="V186" s="518"/>
      <c r="W186" s="518"/>
      <c r="X186" s="518"/>
      <c r="Y186" s="518"/>
      <c r="Z186" s="518"/>
      <c r="AA186" s="518"/>
      <c r="AB186" s="518"/>
      <c r="AC186" s="518"/>
      <c r="AD186" s="518"/>
      <c r="AE186" s="518"/>
      <c r="AF186" s="518"/>
      <c r="AG186" s="518"/>
      <c r="AH186" s="518"/>
      <c r="AI186" s="518"/>
      <c r="AJ186" s="518"/>
      <c r="AK186" s="530"/>
      <c r="AL186" s="399"/>
      <c r="AM186" s="400"/>
      <c r="AN186" s="400"/>
      <c r="AO186" s="400"/>
      <c r="AP186" s="400"/>
      <c r="AQ186" s="401"/>
    </row>
    <row r="187" spans="3:43" s="25" customFormat="1" ht="18" customHeight="1">
      <c r="C187" s="300"/>
      <c r="D187" s="301"/>
      <c r="E187" s="529" t="s">
        <v>123</v>
      </c>
      <c r="F187" s="518"/>
      <c r="G187" s="518"/>
      <c r="H187" s="518"/>
      <c r="I187" s="518"/>
      <c r="J187" s="518"/>
      <c r="K187" s="518"/>
      <c r="L187" s="518"/>
      <c r="M187" s="518"/>
      <c r="N187" s="518"/>
      <c r="O187" s="518"/>
      <c r="P187" s="518"/>
      <c r="Q187" s="518"/>
      <c r="R187" s="518"/>
      <c r="S187" s="518"/>
      <c r="T187" s="518"/>
      <c r="U187" s="518"/>
      <c r="V187" s="518"/>
      <c r="W187" s="518"/>
      <c r="X187" s="518"/>
      <c r="Y187" s="518"/>
      <c r="Z187" s="518"/>
      <c r="AA187" s="518"/>
      <c r="AB187" s="518"/>
      <c r="AC187" s="518"/>
      <c r="AD187" s="518"/>
      <c r="AE187" s="518"/>
      <c r="AF187" s="518"/>
      <c r="AG187" s="518"/>
      <c r="AH187" s="518"/>
      <c r="AI187" s="518"/>
      <c r="AJ187" s="518"/>
      <c r="AK187" s="530"/>
      <c r="AL187" s="399"/>
      <c r="AM187" s="400"/>
      <c r="AN187" s="400"/>
      <c r="AO187" s="400"/>
      <c r="AP187" s="400"/>
      <c r="AQ187" s="401"/>
    </row>
    <row r="188" spans="3:43" s="25" customFormat="1" ht="18" customHeight="1">
      <c r="C188" s="300"/>
      <c r="D188" s="301"/>
      <c r="E188" s="529"/>
      <c r="F188" s="518"/>
      <c r="G188" s="518"/>
      <c r="H188" s="518"/>
      <c r="I188" s="518"/>
      <c r="J188" s="518"/>
      <c r="K188" s="518"/>
      <c r="L188" s="518"/>
      <c r="M188" s="518"/>
      <c r="N188" s="518"/>
      <c r="O188" s="518"/>
      <c r="P188" s="518"/>
      <c r="Q188" s="518"/>
      <c r="R188" s="518"/>
      <c r="S188" s="518"/>
      <c r="T188" s="518"/>
      <c r="U188" s="518"/>
      <c r="V188" s="518"/>
      <c r="W188" s="518"/>
      <c r="X188" s="518"/>
      <c r="Y188" s="518"/>
      <c r="Z188" s="518"/>
      <c r="AA188" s="518"/>
      <c r="AB188" s="518"/>
      <c r="AC188" s="518"/>
      <c r="AD188" s="518"/>
      <c r="AE188" s="518"/>
      <c r="AF188" s="518"/>
      <c r="AG188" s="518"/>
      <c r="AH188" s="518"/>
      <c r="AI188" s="518"/>
      <c r="AJ188" s="518"/>
      <c r="AK188" s="530"/>
      <c r="AL188" s="399"/>
      <c r="AM188" s="400"/>
      <c r="AN188" s="400"/>
      <c r="AO188" s="400"/>
      <c r="AP188" s="400"/>
      <c r="AQ188" s="401"/>
    </row>
    <row r="189" spans="3:43" s="25" customFormat="1" ht="18" customHeight="1">
      <c r="C189" s="300"/>
      <c r="D189" s="301"/>
      <c r="E189" s="529"/>
      <c r="F189" s="518"/>
      <c r="G189" s="518"/>
      <c r="H189" s="518"/>
      <c r="I189" s="518"/>
      <c r="J189" s="518"/>
      <c r="K189" s="518"/>
      <c r="L189" s="518"/>
      <c r="M189" s="518"/>
      <c r="N189" s="518"/>
      <c r="O189" s="518"/>
      <c r="P189" s="518"/>
      <c r="Q189" s="518"/>
      <c r="R189" s="518"/>
      <c r="S189" s="518"/>
      <c r="T189" s="518"/>
      <c r="U189" s="518"/>
      <c r="V189" s="518"/>
      <c r="W189" s="518"/>
      <c r="X189" s="518"/>
      <c r="Y189" s="518"/>
      <c r="Z189" s="518"/>
      <c r="AA189" s="518"/>
      <c r="AB189" s="518"/>
      <c r="AC189" s="518"/>
      <c r="AD189" s="518"/>
      <c r="AE189" s="518"/>
      <c r="AF189" s="518"/>
      <c r="AG189" s="518"/>
      <c r="AH189" s="518"/>
      <c r="AI189" s="518"/>
      <c r="AJ189" s="518"/>
      <c r="AK189" s="530"/>
      <c r="AL189" s="399"/>
      <c r="AM189" s="400"/>
      <c r="AN189" s="400"/>
      <c r="AO189" s="400"/>
      <c r="AP189" s="400"/>
      <c r="AQ189" s="401"/>
    </row>
    <row r="190" spans="3:43" s="25" customFormat="1" ht="18" customHeight="1">
      <c r="C190" s="300"/>
      <c r="D190" s="301"/>
      <c r="E190" s="578" t="s">
        <v>120</v>
      </c>
      <c r="F190" s="579"/>
      <c r="G190" s="579"/>
      <c r="H190" s="579"/>
      <c r="I190" s="579"/>
      <c r="J190" s="579"/>
      <c r="K190" s="579"/>
      <c r="L190" s="579"/>
      <c r="M190" s="579"/>
      <c r="N190" s="579"/>
      <c r="O190" s="579"/>
      <c r="P190" s="579"/>
      <c r="Q190" s="579"/>
      <c r="R190" s="579"/>
      <c r="S190" s="579"/>
      <c r="T190" s="579"/>
      <c r="U190" s="579"/>
      <c r="V190" s="579"/>
      <c r="W190" s="579"/>
      <c r="X190" s="579"/>
      <c r="Y190" s="579"/>
      <c r="Z190" s="579"/>
      <c r="AA190" s="579"/>
      <c r="AB190" s="579"/>
      <c r="AC190" s="579"/>
      <c r="AD190" s="579"/>
      <c r="AE190" s="579"/>
      <c r="AF190" s="579"/>
      <c r="AG190" s="579"/>
      <c r="AH190" s="579"/>
      <c r="AI190" s="579"/>
      <c r="AJ190" s="579"/>
      <c r="AK190" s="580"/>
      <c r="AL190" s="399"/>
      <c r="AM190" s="400"/>
      <c r="AN190" s="400"/>
      <c r="AO190" s="400"/>
      <c r="AP190" s="400"/>
      <c r="AQ190" s="401"/>
    </row>
    <row r="191" spans="3:43" s="25" customFormat="1" ht="18" customHeight="1">
      <c r="C191" s="300"/>
      <c r="D191" s="301"/>
      <c r="E191" s="578"/>
      <c r="F191" s="579"/>
      <c r="G191" s="579"/>
      <c r="H191" s="579"/>
      <c r="I191" s="579"/>
      <c r="J191" s="579"/>
      <c r="K191" s="579"/>
      <c r="L191" s="579"/>
      <c r="M191" s="579"/>
      <c r="N191" s="579"/>
      <c r="O191" s="579"/>
      <c r="P191" s="579"/>
      <c r="Q191" s="579"/>
      <c r="R191" s="579"/>
      <c r="S191" s="579"/>
      <c r="T191" s="579"/>
      <c r="U191" s="579"/>
      <c r="V191" s="579"/>
      <c r="W191" s="579"/>
      <c r="X191" s="579"/>
      <c r="Y191" s="579"/>
      <c r="Z191" s="579"/>
      <c r="AA191" s="579"/>
      <c r="AB191" s="579"/>
      <c r="AC191" s="579"/>
      <c r="AD191" s="579"/>
      <c r="AE191" s="579"/>
      <c r="AF191" s="579"/>
      <c r="AG191" s="579"/>
      <c r="AH191" s="579"/>
      <c r="AI191" s="579"/>
      <c r="AJ191" s="579"/>
      <c r="AK191" s="580"/>
      <c r="AL191" s="399"/>
      <c r="AM191" s="400"/>
      <c r="AN191" s="400"/>
      <c r="AO191" s="400"/>
      <c r="AP191" s="400"/>
      <c r="AQ191" s="401"/>
    </row>
    <row r="192" spans="3:43" s="25" customFormat="1" ht="18" customHeight="1">
      <c r="C192" s="300"/>
      <c r="D192" s="301"/>
      <c r="E192" s="578"/>
      <c r="F192" s="579"/>
      <c r="G192" s="579"/>
      <c r="H192" s="579"/>
      <c r="I192" s="579"/>
      <c r="J192" s="579"/>
      <c r="K192" s="579"/>
      <c r="L192" s="579"/>
      <c r="M192" s="579"/>
      <c r="N192" s="579"/>
      <c r="O192" s="579"/>
      <c r="P192" s="579"/>
      <c r="Q192" s="579"/>
      <c r="R192" s="579"/>
      <c r="S192" s="579"/>
      <c r="T192" s="579"/>
      <c r="U192" s="579"/>
      <c r="V192" s="579"/>
      <c r="W192" s="579"/>
      <c r="X192" s="579"/>
      <c r="Y192" s="579"/>
      <c r="Z192" s="579"/>
      <c r="AA192" s="579"/>
      <c r="AB192" s="579"/>
      <c r="AC192" s="579"/>
      <c r="AD192" s="579"/>
      <c r="AE192" s="579"/>
      <c r="AF192" s="579"/>
      <c r="AG192" s="579"/>
      <c r="AH192" s="579"/>
      <c r="AI192" s="579"/>
      <c r="AJ192" s="579"/>
      <c r="AK192" s="580"/>
      <c r="AL192" s="399"/>
      <c r="AM192" s="400"/>
      <c r="AN192" s="400"/>
      <c r="AO192" s="400"/>
      <c r="AP192" s="400"/>
      <c r="AQ192" s="401"/>
    </row>
    <row r="193" spans="3:43" s="25" customFormat="1" ht="18" customHeight="1">
      <c r="C193" s="300"/>
      <c r="D193" s="301"/>
      <c r="E193" s="578" t="s">
        <v>121</v>
      </c>
      <c r="F193" s="579"/>
      <c r="G193" s="579"/>
      <c r="H193" s="579"/>
      <c r="I193" s="579"/>
      <c r="J193" s="579"/>
      <c r="K193" s="579"/>
      <c r="L193" s="579"/>
      <c r="M193" s="579"/>
      <c r="N193" s="579"/>
      <c r="O193" s="579"/>
      <c r="P193" s="579"/>
      <c r="Q193" s="579"/>
      <c r="R193" s="579"/>
      <c r="S193" s="579"/>
      <c r="T193" s="579"/>
      <c r="U193" s="579"/>
      <c r="V193" s="579"/>
      <c r="W193" s="579"/>
      <c r="X193" s="579"/>
      <c r="Y193" s="579"/>
      <c r="Z193" s="579"/>
      <c r="AA193" s="579"/>
      <c r="AB193" s="579"/>
      <c r="AC193" s="579"/>
      <c r="AD193" s="579"/>
      <c r="AE193" s="579"/>
      <c r="AF193" s="579"/>
      <c r="AG193" s="579"/>
      <c r="AH193" s="579"/>
      <c r="AI193" s="579"/>
      <c r="AJ193" s="579"/>
      <c r="AK193" s="580"/>
      <c r="AL193" s="399"/>
      <c r="AM193" s="400"/>
      <c r="AN193" s="400"/>
      <c r="AO193" s="400"/>
      <c r="AP193" s="400"/>
      <c r="AQ193" s="401"/>
    </row>
    <row r="194" spans="3:43" s="25" customFormat="1" ht="18" customHeight="1">
      <c r="C194" s="300"/>
      <c r="D194" s="301"/>
      <c r="E194" s="578"/>
      <c r="F194" s="579"/>
      <c r="G194" s="579"/>
      <c r="H194" s="579"/>
      <c r="I194" s="579"/>
      <c r="J194" s="579"/>
      <c r="K194" s="579"/>
      <c r="L194" s="579"/>
      <c r="M194" s="579"/>
      <c r="N194" s="579"/>
      <c r="O194" s="579"/>
      <c r="P194" s="579"/>
      <c r="Q194" s="579"/>
      <c r="R194" s="579"/>
      <c r="S194" s="579"/>
      <c r="T194" s="579"/>
      <c r="U194" s="579"/>
      <c r="V194" s="579"/>
      <c r="W194" s="579"/>
      <c r="X194" s="579"/>
      <c r="Y194" s="579"/>
      <c r="Z194" s="579"/>
      <c r="AA194" s="579"/>
      <c r="AB194" s="579"/>
      <c r="AC194" s="579"/>
      <c r="AD194" s="579"/>
      <c r="AE194" s="579"/>
      <c r="AF194" s="579"/>
      <c r="AG194" s="579"/>
      <c r="AH194" s="579"/>
      <c r="AI194" s="579"/>
      <c r="AJ194" s="579"/>
      <c r="AK194" s="580"/>
      <c r="AL194" s="399"/>
      <c r="AM194" s="400"/>
      <c r="AN194" s="400"/>
      <c r="AO194" s="400"/>
      <c r="AP194" s="400"/>
      <c r="AQ194" s="401"/>
    </row>
    <row r="195" spans="3:43" s="25" customFormat="1" ht="18" customHeight="1">
      <c r="C195" s="269"/>
      <c r="D195" s="271"/>
      <c r="E195" s="581"/>
      <c r="F195" s="582"/>
      <c r="G195" s="582"/>
      <c r="H195" s="582"/>
      <c r="I195" s="582"/>
      <c r="J195" s="582"/>
      <c r="K195" s="582"/>
      <c r="L195" s="582"/>
      <c r="M195" s="582"/>
      <c r="N195" s="582"/>
      <c r="O195" s="582"/>
      <c r="P195" s="582"/>
      <c r="Q195" s="582"/>
      <c r="R195" s="582"/>
      <c r="S195" s="582"/>
      <c r="T195" s="582"/>
      <c r="U195" s="582"/>
      <c r="V195" s="582"/>
      <c r="W195" s="582"/>
      <c r="X195" s="582"/>
      <c r="Y195" s="582"/>
      <c r="Z195" s="582"/>
      <c r="AA195" s="582"/>
      <c r="AB195" s="582"/>
      <c r="AC195" s="582"/>
      <c r="AD195" s="582"/>
      <c r="AE195" s="582"/>
      <c r="AF195" s="582"/>
      <c r="AG195" s="582"/>
      <c r="AH195" s="582"/>
      <c r="AI195" s="582"/>
      <c r="AJ195" s="582"/>
      <c r="AK195" s="583"/>
      <c r="AL195" s="390"/>
      <c r="AM195" s="270"/>
      <c r="AN195" s="270"/>
      <c r="AO195" s="270"/>
      <c r="AP195" s="270"/>
      <c r="AQ195" s="391"/>
    </row>
    <row r="196" spans="3:43" s="25" customFormat="1" ht="18" customHeight="1">
      <c r="C196" s="300">
        <v>38</v>
      </c>
      <c r="D196" s="301"/>
      <c r="E196" s="275" t="s">
        <v>353</v>
      </c>
      <c r="F196" s="276"/>
      <c r="G196" s="276"/>
      <c r="H196" s="276"/>
      <c r="I196" s="276"/>
      <c r="J196" s="276"/>
      <c r="K196" s="276"/>
      <c r="L196" s="276"/>
      <c r="M196" s="276"/>
      <c r="N196" s="276"/>
      <c r="O196" s="276"/>
      <c r="P196" s="276"/>
      <c r="Q196" s="276"/>
      <c r="R196" s="276"/>
      <c r="S196" s="276"/>
      <c r="T196" s="276"/>
      <c r="U196" s="276"/>
      <c r="V196" s="276"/>
      <c r="W196" s="276"/>
      <c r="X196" s="276"/>
      <c r="Y196" s="276"/>
      <c r="Z196" s="276"/>
      <c r="AA196" s="276"/>
      <c r="AB196" s="276"/>
      <c r="AC196" s="276"/>
      <c r="AD196" s="276"/>
      <c r="AE196" s="276"/>
      <c r="AF196" s="276"/>
      <c r="AG196" s="276"/>
      <c r="AH196" s="276"/>
      <c r="AI196" s="276"/>
      <c r="AJ196" s="276"/>
      <c r="AK196" s="277"/>
      <c r="AL196" s="392"/>
      <c r="AM196" s="263"/>
      <c r="AN196" s="263"/>
      <c r="AO196" s="263"/>
      <c r="AP196" s="263"/>
      <c r="AQ196" s="393"/>
    </row>
    <row r="197" spans="3:43" s="25" customFormat="1" ht="18" customHeight="1">
      <c r="C197" s="300"/>
      <c r="D197" s="301"/>
      <c r="E197" s="426"/>
      <c r="F197" s="427"/>
      <c r="G197" s="427"/>
      <c r="H197" s="427"/>
      <c r="I197" s="427"/>
      <c r="J197" s="427"/>
      <c r="K197" s="427"/>
      <c r="L197" s="427"/>
      <c r="M197" s="427"/>
      <c r="N197" s="427"/>
      <c r="O197" s="427"/>
      <c r="P197" s="427"/>
      <c r="Q197" s="427"/>
      <c r="R197" s="427"/>
      <c r="S197" s="427"/>
      <c r="T197" s="427"/>
      <c r="U197" s="427"/>
      <c r="V197" s="427"/>
      <c r="W197" s="427"/>
      <c r="X197" s="427"/>
      <c r="Y197" s="427"/>
      <c r="Z197" s="427"/>
      <c r="AA197" s="427"/>
      <c r="AB197" s="427"/>
      <c r="AC197" s="427"/>
      <c r="AD197" s="427"/>
      <c r="AE197" s="427"/>
      <c r="AF197" s="427"/>
      <c r="AG197" s="427"/>
      <c r="AH197" s="427"/>
      <c r="AI197" s="427"/>
      <c r="AJ197" s="427"/>
      <c r="AK197" s="428"/>
      <c r="AL197" s="399"/>
      <c r="AM197" s="400"/>
      <c r="AN197" s="400"/>
      <c r="AO197" s="400"/>
      <c r="AP197" s="400"/>
      <c r="AQ197" s="401"/>
    </row>
    <row r="198" spans="3:43" s="25" customFormat="1" ht="18" customHeight="1">
      <c r="C198" s="269"/>
      <c r="D198" s="271"/>
      <c r="E198" s="295"/>
      <c r="F198" s="296"/>
      <c r="G198" s="296"/>
      <c r="H198" s="296"/>
      <c r="I198" s="296"/>
      <c r="J198" s="296"/>
      <c r="K198" s="296"/>
      <c r="L198" s="296"/>
      <c r="M198" s="296"/>
      <c r="N198" s="296"/>
      <c r="O198" s="296"/>
      <c r="P198" s="296"/>
      <c r="Q198" s="296"/>
      <c r="R198" s="296"/>
      <c r="S198" s="296"/>
      <c r="T198" s="296"/>
      <c r="U198" s="296"/>
      <c r="V198" s="296"/>
      <c r="W198" s="296"/>
      <c r="X198" s="296"/>
      <c r="Y198" s="296"/>
      <c r="Z198" s="296"/>
      <c r="AA198" s="296"/>
      <c r="AB198" s="296"/>
      <c r="AC198" s="296"/>
      <c r="AD198" s="296"/>
      <c r="AE198" s="296"/>
      <c r="AF198" s="296"/>
      <c r="AG198" s="296"/>
      <c r="AH198" s="296"/>
      <c r="AI198" s="296"/>
      <c r="AJ198" s="296"/>
      <c r="AK198" s="297"/>
      <c r="AL198" s="390"/>
      <c r="AM198" s="270"/>
      <c r="AN198" s="270"/>
      <c r="AO198" s="270"/>
      <c r="AP198" s="270"/>
      <c r="AQ198" s="391"/>
    </row>
    <row r="199" spans="3:43" s="25" customFormat="1" ht="18" customHeight="1">
      <c r="C199" s="262">
        <v>39</v>
      </c>
      <c r="D199" s="264"/>
      <c r="E199" s="275" t="s">
        <v>354</v>
      </c>
      <c r="F199" s="276"/>
      <c r="G199" s="276"/>
      <c r="H199" s="276"/>
      <c r="I199" s="276"/>
      <c r="J199" s="276"/>
      <c r="K199" s="276"/>
      <c r="L199" s="276"/>
      <c r="M199" s="276"/>
      <c r="N199" s="276"/>
      <c r="O199" s="276"/>
      <c r="P199" s="276"/>
      <c r="Q199" s="276"/>
      <c r="R199" s="276"/>
      <c r="S199" s="276"/>
      <c r="T199" s="276"/>
      <c r="U199" s="276"/>
      <c r="V199" s="276"/>
      <c r="W199" s="276"/>
      <c r="X199" s="276"/>
      <c r="Y199" s="276"/>
      <c r="Z199" s="276"/>
      <c r="AA199" s="276"/>
      <c r="AB199" s="276"/>
      <c r="AC199" s="276"/>
      <c r="AD199" s="276"/>
      <c r="AE199" s="276"/>
      <c r="AF199" s="276"/>
      <c r="AG199" s="276"/>
      <c r="AH199" s="276"/>
      <c r="AI199" s="276"/>
      <c r="AJ199" s="276"/>
      <c r="AK199" s="277"/>
      <c r="AL199" s="392"/>
      <c r="AM199" s="263"/>
      <c r="AN199" s="263"/>
      <c r="AO199" s="263"/>
      <c r="AP199" s="263"/>
      <c r="AQ199" s="393"/>
    </row>
    <row r="200" spans="3:43" s="25" customFormat="1" ht="18" customHeight="1">
      <c r="C200" s="300"/>
      <c r="D200" s="301"/>
      <c r="E200" s="426"/>
      <c r="F200" s="427"/>
      <c r="G200" s="427"/>
      <c r="H200" s="427"/>
      <c r="I200" s="427"/>
      <c r="J200" s="427"/>
      <c r="K200" s="427"/>
      <c r="L200" s="427"/>
      <c r="M200" s="427"/>
      <c r="N200" s="427"/>
      <c r="O200" s="427"/>
      <c r="P200" s="427"/>
      <c r="Q200" s="427"/>
      <c r="R200" s="427"/>
      <c r="S200" s="427"/>
      <c r="T200" s="427"/>
      <c r="U200" s="427"/>
      <c r="V200" s="427"/>
      <c r="W200" s="427"/>
      <c r="X200" s="427"/>
      <c r="Y200" s="427"/>
      <c r="Z200" s="427"/>
      <c r="AA200" s="427"/>
      <c r="AB200" s="427"/>
      <c r="AC200" s="427"/>
      <c r="AD200" s="427"/>
      <c r="AE200" s="427"/>
      <c r="AF200" s="427"/>
      <c r="AG200" s="427"/>
      <c r="AH200" s="427"/>
      <c r="AI200" s="427"/>
      <c r="AJ200" s="427"/>
      <c r="AK200" s="428"/>
      <c r="AL200" s="399"/>
      <c r="AM200" s="400"/>
      <c r="AN200" s="400"/>
      <c r="AO200" s="400"/>
      <c r="AP200" s="400"/>
      <c r="AQ200" s="401"/>
    </row>
    <row r="201" spans="3:43" s="25" customFormat="1" ht="18" customHeight="1">
      <c r="C201" s="300"/>
      <c r="D201" s="301"/>
      <c r="E201" s="426"/>
      <c r="F201" s="427"/>
      <c r="G201" s="427"/>
      <c r="H201" s="427"/>
      <c r="I201" s="427"/>
      <c r="J201" s="427"/>
      <c r="K201" s="427"/>
      <c r="L201" s="427"/>
      <c r="M201" s="427"/>
      <c r="N201" s="427"/>
      <c r="O201" s="427"/>
      <c r="P201" s="427"/>
      <c r="Q201" s="427"/>
      <c r="R201" s="427"/>
      <c r="S201" s="427"/>
      <c r="T201" s="427"/>
      <c r="U201" s="427"/>
      <c r="V201" s="427"/>
      <c r="W201" s="427"/>
      <c r="X201" s="427"/>
      <c r="Y201" s="427"/>
      <c r="Z201" s="427"/>
      <c r="AA201" s="427"/>
      <c r="AB201" s="427"/>
      <c r="AC201" s="427"/>
      <c r="AD201" s="427"/>
      <c r="AE201" s="427"/>
      <c r="AF201" s="427"/>
      <c r="AG201" s="427"/>
      <c r="AH201" s="427"/>
      <c r="AI201" s="427"/>
      <c r="AJ201" s="427"/>
      <c r="AK201" s="428"/>
      <c r="AL201" s="399"/>
      <c r="AM201" s="400"/>
      <c r="AN201" s="400"/>
      <c r="AO201" s="400"/>
      <c r="AP201" s="400"/>
      <c r="AQ201" s="401"/>
    </row>
    <row r="202" spans="3:43" s="25" customFormat="1" ht="18" customHeight="1">
      <c r="C202" s="269"/>
      <c r="D202" s="271"/>
      <c r="E202" s="295"/>
      <c r="F202" s="296"/>
      <c r="G202" s="296"/>
      <c r="H202" s="296"/>
      <c r="I202" s="296"/>
      <c r="J202" s="296"/>
      <c r="K202" s="296"/>
      <c r="L202" s="296"/>
      <c r="M202" s="296"/>
      <c r="N202" s="296"/>
      <c r="O202" s="296"/>
      <c r="P202" s="296"/>
      <c r="Q202" s="296"/>
      <c r="R202" s="296"/>
      <c r="S202" s="296"/>
      <c r="T202" s="296"/>
      <c r="U202" s="296"/>
      <c r="V202" s="296"/>
      <c r="W202" s="296"/>
      <c r="X202" s="296"/>
      <c r="Y202" s="296"/>
      <c r="Z202" s="296"/>
      <c r="AA202" s="296"/>
      <c r="AB202" s="296"/>
      <c r="AC202" s="296"/>
      <c r="AD202" s="296"/>
      <c r="AE202" s="296"/>
      <c r="AF202" s="296"/>
      <c r="AG202" s="296"/>
      <c r="AH202" s="296"/>
      <c r="AI202" s="296"/>
      <c r="AJ202" s="296"/>
      <c r="AK202" s="297"/>
      <c r="AL202" s="390"/>
      <c r="AM202" s="270"/>
      <c r="AN202" s="270"/>
      <c r="AO202" s="270"/>
      <c r="AP202" s="270"/>
      <c r="AQ202" s="391"/>
    </row>
    <row r="203" spans="3:43" s="25" customFormat="1" ht="18" customHeight="1">
      <c r="C203" s="273">
        <v>40</v>
      </c>
      <c r="D203" s="244"/>
      <c r="E203" s="275" t="s">
        <v>355</v>
      </c>
      <c r="F203" s="276"/>
      <c r="G203" s="276"/>
      <c r="H203" s="276"/>
      <c r="I203" s="276"/>
      <c r="J203" s="276"/>
      <c r="K203" s="276"/>
      <c r="L203" s="276"/>
      <c r="M203" s="276"/>
      <c r="N203" s="276"/>
      <c r="O203" s="276"/>
      <c r="P203" s="276"/>
      <c r="Q203" s="276"/>
      <c r="R203" s="276"/>
      <c r="S203" s="276"/>
      <c r="T203" s="276"/>
      <c r="U203" s="276"/>
      <c r="V203" s="276"/>
      <c r="W203" s="276"/>
      <c r="X203" s="276"/>
      <c r="Y203" s="276"/>
      <c r="Z203" s="276"/>
      <c r="AA203" s="276"/>
      <c r="AB203" s="276"/>
      <c r="AC203" s="276"/>
      <c r="AD203" s="276"/>
      <c r="AE203" s="276"/>
      <c r="AF203" s="276"/>
      <c r="AG203" s="276"/>
      <c r="AH203" s="276"/>
      <c r="AI203" s="276"/>
      <c r="AJ203" s="276"/>
      <c r="AK203" s="277"/>
      <c r="AL203" s="392"/>
      <c r="AM203" s="263"/>
      <c r="AN203" s="263"/>
      <c r="AO203" s="263"/>
      <c r="AP203" s="263"/>
      <c r="AQ203" s="393"/>
    </row>
    <row r="204" spans="3:43" s="25" customFormat="1" ht="18" customHeight="1">
      <c r="C204" s="273"/>
      <c r="D204" s="244"/>
      <c r="E204" s="295"/>
      <c r="F204" s="296"/>
      <c r="G204" s="296"/>
      <c r="H204" s="296"/>
      <c r="I204" s="296"/>
      <c r="J204" s="296"/>
      <c r="K204" s="296"/>
      <c r="L204" s="296"/>
      <c r="M204" s="296"/>
      <c r="N204" s="296"/>
      <c r="O204" s="296"/>
      <c r="P204" s="296"/>
      <c r="Q204" s="296"/>
      <c r="R204" s="296"/>
      <c r="S204" s="296"/>
      <c r="T204" s="296"/>
      <c r="U204" s="296"/>
      <c r="V204" s="296"/>
      <c r="W204" s="296"/>
      <c r="X204" s="296"/>
      <c r="Y204" s="296"/>
      <c r="Z204" s="296"/>
      <c r="AA204" s="296"/>
      <c r="AB204" s="296"/>
      <c r="AC204" s="296"/>
      <c r="AD204" s="296"/>
      <c r="AE204" s="296"/>
      <c r="AF204" s="296"/>
      <c r="AG204" s="296"/>
      <c r="AH204" s="296"/>
      <c r="AI204" s="296"/>
      <c r="AJ204" s="296"/>
      <c r="AK204" s="297"/>
      <c r="AL204" s="390"/>
      <c r="AM204" s="270"/>
      <c r="AN204" s="270"/>
      <c r="AO204" s="270"/>
      <c r="AP204" s="270"/>
      <c r="AQ204" s="391"/>
    </row>
    <row r="205" spans="3:43" s="25" customFormat="1" ht="18" customHeight="1">
      <c r="C205" s="262">
        <v>41</v>
      </c>
      <c r="D205" s="264"/>
      <c r="E205" s="275" t="s">
        <v>356</v>
      </c>
      <c r="F205" s="276"/>
      <c r="G205" s="276"/>
      <c r="H205" s="276"/>
      <c r="I205" s="276"/>
      <c r="J205" s="276"/>
      <c r="K205" s="276"/>
      <c r="L205" s="276"/>
      <c r="M205" s="276"/>
      <c r="N205" s="276"/>
      <c r="O205" s="276"/>
      <c r="P205" s="276"/>
      <c r="Q205" s="276"/>
      <c r="R205" s="276"/>
      <c r="S205" s="276"/>
      <c r="T205" s="276"/>
      <c r="U205" s="276"/>
      <c r="V205" s="276"/>
      <c r="W205" s="276"/>
      <c r="X205" s="276"/>
      <c r="Y205" s="276"/>
      <c r="Z205" s="276"/>
      <c r="AA205" s="276"/>
      <c r="AB205" s="276"/>
      <c r="AC205" s="276"/>
      <c r="AD205" s="276"/>
      <c r="AE205" s="276"/>
      <c r="AF205" s="276"/>
      <c r="AG205" s="276"/>
      <c r="AH205" s="276"/>
      <c r="AI205" s="276"/>
      <c r="AJ205" s="276"/>
      <c r="AK205" s="277"/>
      <c r="AL205" s="392"/>
      <c r="AM205" s="263"/>
      <c r="AN205" s="263"/>
      <c r="AO205" s="263"/>
      <c r="AP205" s="263"/>
      <c r="AQ205" s="393"/>
    </row>
    <row r="206" spans="3:43" s="25" customFormat="1" ht="18" customHeight="1">
      <c r="C206" s="300"/>
      <c r="D206" s="301"/>
      <c r="E206" s="426"/>
      <c r="F206" s="427"/>
      <c r="G206" s="427"/>
      <c r="H206" s="427"/>
      <c r="I206" s="427"/>
      <c r="J206" s="427"/>
      <c r="K206" s="427"/>
      <c r="L206" s="427"/>
      <c r="M206" s="427"/>
      <c r="N206" s="427"/>
      <c r="O206" s="427"/>
      <c r="P206" s="427"/>
      <c r="Q206" s="427"/>
      <c r="R206" s="427"/>
      <c r="S206" s="427"/>
      <c r="T206" s="427"/>
      <c r="U206" s="427"/>
      <c r="V206" s="427"/>
      <c r="W206" s="427"/>
      <c r="X206" s="427"/>
      <c r="Y206" s="427"/>
      <c r="Z206" s="427"/>
      <c r="AA206" s="427"/>
      <c r="AB206" s="427"/>
      <c r="AC206" s="427"/>
      <c r="AD206" s="427"/>
      <c r="AE206" s="427"/>
      <c r="AF206" s="427"/>
      <c r="AG206" s="427"/>
      <c r="AH206" s="427"/>
      <c r="AI206" s="427"/>
      <c r="AJ206" s="427"/>
      <c r="AK206" s="428"/>
      <c r="AL206" s="399"/>
      <c r="AM206" s="400"/>
      <c r="AN206" s="400"/>
      <c r="AO206" s="400"/>
      <c r="AP206" s="400"/>
      <c r="AQ206" s="401"/>
    </row>
    <row r="207" spans="3:43" s="25" customFormat="1" ht="18" customHeight="1">
      <c r="C207" s="300"/>
      <c r="D207" s="301"/>
      <c r="E207" s="426"/>
      <c r="F207" s="427"/>
      <c r="G207" s="427"/>
      <c r="H207" s="427"/>
      <c r="I207" s="427"/>
      <c r="J207" s="427"/>
      <c r="K207" s="427"/>
      <c r="L207" s="427"/>
      <c r="M207" s="427"/>
      <c r="N207" s="427"/>
      <c r="O207" s="427"/>
      <c r="P207" s="427"/>
      <c r="Q207" s="427"/>
      <c r="R207" s="427"/>
      <c r="S207" s="427"/>
      <c r="T207" s="427"/>
      <c r="U207" s="427"/>
      <c r="V207" s="427"/>
      <c r="W207" s="427"/>
      <c r="X207" s="427"/>
      <c r="Y207" s="427"/>
      <c r="Z207" s="427"/>
      <c r="AA207" s="427"/>
      <c r="AB207" s="427"/>
      <c r="AC207" s="427"/>
      <c r="AD207" s="427"/>
      <c r="AE207" s="427"/>
      <c r="AF207" s="427"/>
      <c r="AG207" s="427"/>
      <c r="AH207" s="427"/>
      <c r="AI207" s="427"/>
      <c r="AJ207" s="427"/>
      <c r="AK207" s="428"/>
      <c r="AL207" s="399"/>
      <c r="AM207" s="400"/>
      <c r="AN207" s="400"/>
      <c r="AO207" s="400"/>
      <c r="AP207" s="400"/>
      <c r="AQ207" s="401"/>
    </row>
    <row r="208" spans="3:43" s="25" customFormat="1" ht="18" customHeight="1">
      <c r="C208" s="300"/>
      <c r="D208" s="301"/>
      <c r="E208" s="529" t="s">
        <v>245</v>
      </c>
      <c r="F208" s="518"/>
      <c r="G208" s="518"/>
      <c r="H208" s="518"/>
      <c r="I208" s="518"/>
      <c r="J208" s="518"/>
      <c r="K208" s="518"/>
      <c r="L208" s="518"/>
      <c r="M208" s="518"/>
      <c r="N208" s="518"/>
      <c r="O208" s="518"/>
      <c r="P208" s="518"/>
      <c r="Q208" s="518"/>
      <c r="R208" s="518"/>
      <c r="S208" s="518"/>
      <c r="T208" s="518"/>
      <c r="U208" s="518"/>
      <c r="V208" s="518"/>
      <c r="W208" s="518"/>
      <c r="X208" s="518"/>
      <c r="Y208" s="518"/>
      <c r="Z208" s="518"/>
      <c r="AA208" s="518"/>
      <c r="AB208" s="518"/>
      <c r="AC208" s="518"/>
      <c r="AD208" s="518"/>
      <c r="AE208" s="518"/>
      <c r="AF208" s="518"/>
      <c r="AG208" s="518"/>
      <c r="AH208" s="518"/>
      <c r="AI208" s="518"/>
      <c r="AJ208" s="518"/>
      <c r="AK208" s="530"/>
      <c r="AL208" s="399"/>
      <c r="AM208" s="400"/>
      <c r="AN208" s="400"/>
      <c r="AO208" s="400"/>
      <c r="AP208" s="400"/>
      <c r="AQ208" s="401"/>
    </row>
    <row r="209" spans="1:43" s="25" customFormat="1" ht="18" customHeight="1">
      <c r="C209" s="300"/>
      <c r="D209" s="301"/>
      <c r="E209" s="529"/>
      <c r="F209" s="518"/>
      <c r="G209" s="518"/>
      <c r="H209" s="518"/>
      <c r="I209" s="518"/>
      <c r="J209" s="518"/>
      <c r="K209" s="518"/>
      <c r="L209" s="518"/>
      <c r="M209" s="518"/>
      <c r="N209" s="518"/>
      <c r="O209" s="518"/>
      <c r="P209" s="518"/>
      <c r="Q209" s="518"/>
      <c r="R209" s="518"/>
      <c r="S209" s="518"/>
      <c r="T209" s="518"/>
      <c r="U209" s="518"/>
      <c r="V209" s="518"/>
      <c r="W209" s="518"/>
      <c r="X209" s="518"/>
      <c r="Y209" s="518"/>
      <c r="Z209" s="518"/>
      <c r="AA209" s="518"/>
      <c r="AB209" s="518"/>
      <c r="AC209" s="518"/>
      <c r="AD209" s="518"/>
      <c r="AE209" s="518"/>
      <c r="AF209" s="518"/>
      <c r="AG209" s="518"/>
      <c r="AH209" s="518"/>
      <c r="AI209" s="518"/>
      <c r="AJ209" s="518"/>
      <c r="AK209" s="530"/>
      <c r="AL209" s="399"/>
      <c r="AM209" s="400"/>
      <c r="AN209" s="400"/>
      <c r="AO209" s="400"/>
      <c r="AP209" s="400"/>
      <c r="AQ209" s="401"/>
    </row>
    <row r="210" spans="1:43" s="25" customFormat="1" ht="18" customHeight="1">
      <c r="C210" s="300"/>
      <c r="D210" s="301"/>
      <c r="E210" s="529"/>
      <c r="F210" s="518"/>
      <c r="G210" s="518"/>
      <c r="H210" s="518"/>
      <c r="I210" s="518"/>
      <c r="J210" s="518"/>
      <c r="K210" s="518"/>
      <c r="L210" s="518"/>
      <c r="M210" s="518"/>
      <c r="N210" s="518"/>
      <c r="O210" s="518"/>
      <c r="P210" s="518"/>
      <c r="Q210" s="518"/>
      <c r="R210" s="518"/>
      <c r="S210" s="518"/>
      <c r="T210" s="518"/>
      <c r="U210" s="518"/>
      <c r="V210" s="518"/>
      <c r="W210" s="518"/>
      <c r="X210" s="518"/>
      <c r="Y210" s="518"/>
      <c r="Z210" s="518"/>
      <c r="AA210" s="518"/>
      <c r="AB210" s="518"/>
      <c r="AC210" s="518"/>
      <c r="AD210" s="518"/>
      <c r="AE210" s="518"/>
      <c r="AF210" s="518"/>
      <c r="AG210" s="518"/>
      <c r="AH210" s="518"/>
      <c r="AI210" s="518"/>
      <c r="AJ210" s="518"/>
      <c r="AK210" s="530"/>
      <c r="AL210" s="399"/>
      <c r="AM210" s="400"/>
      <c r="AN210" s="400"/>
      <c r="AO210" s="400"/>
      <c r="AP210" s="400"/>
      <c r="AQ210" s="401"/>
    </row>
    <row r="211" spans="1:43" s="25" customFormat="1" ht="18" customHeight="1" thickBot="1">
      <c r="C211" s="394"/>
      <c r="D211" s="395"/>
      <c r="E211" s="577"/>
      <c r="F211" s="372"/>
      <c r="G211" s="372"/>
      <c r="H211" s="372"/>
      <c r="I211" s="372"/>
      <c r="J211" s="372"/>
      <c r="K211" s="372"/>
      <c r="L211" s="372"/>
      <c r="M211" s="372"/>
      <c r="N211" s="372"/>
      <c r="O211" s="372"/>
      <c r="P211" s="372"/>
      <c r="Q211" s="372"/>
      <c r="R211" s="372"/>
      <c r="S211" s="372"/>
      <c r="T211" s="372"/>
      <c r="U211" s="372"/>
      <c r="V211" s="372"/>
      <c r="W211" s="372"/>
      <c r="X211" s="372"/>
      <c r="Y211" s="372"/>
      <c r="Z211" s="372"/>
      <c r="AA211" s="372"/>
      <c r="AB211" s="372"/>
      <c r="AC211" s="372"/>
      <c r="AD211" s="372"/>
      <c r="AE211" s="372"/>
      <c r="AF211" s="372"/>
      <c r="AG211" s="372"/>
      <c r="AH211" s="372"/>
      <c r="AI211" s="372"/>
      <c r="AJ211" s="372"/>
      <c r="AK211" s="373"/>
      <c r="AL211" s="396"/>
      <c r="AM211" s="397"/>
      <c r="AN211" s="397"/>
      <c r="AO211" s="397"/>
      <c r="AP211" s="397"/>
      <c r="AQ211" s="398"/>
    </row>
    <row r="212" spans="1:43" s="25" customFormat="1" ht="13.2" customHeight="1">
      <c r="C212" s="576"/>
      <c r="D212" s="576"/>
      <c r="E212" s="576"/>
      <c r="F212" s="576"/>
      <c r="G212" s="576"/>
      <c r="H212" s="576"/>
      <c r="I212" s="576"/>
      <c r="J212" s="576"/>
      <c r="K212" s="576"/>
      <c r="L212" s="576"/>
      <c r="M212" s="576"/>
      <c r="N212" s="576"/>
      <c r="O212" s="576"/>
      <c r="P212" s="576"/>
      <c r="Q212" s="576"/>
      <c r="R212" s="576"/>
      <c r="S212" s="576"/>
      <c r="T212" s="576"/>
      <c r="U212" s="576"/>
      <c r="V212" s="576"/>
      <c r="W212" s="576"/>
      <c r="X212" s="576"/>
      <c r="Y212" s="576"/>
      <c r="Z212" s="576"/>
      <c r="AA212" s="576"/>
      <c r="AB212" s="576"/>
      <c r="AC212" s="576"/>
      <c r="AD212" s="576"/>
      <c r="AE212" s="576"/>
      <c r="AF212" s="576"/>
      <c r="AG212" s="576"/>
      <c r="AH212" s="576"/>
      <c r="AI212" s="576"/>
      <c r="AJ212" s="576"/>
      <c r="AK212" s="576"/>
      <c r="AL212" s="576"/>
      <c r="AM212" s="576"/>
      <c r="AN212" s="576"/>
      <c r="AO212" s="576"/>
      <c r="AP212" s="576"/>
      <c r="AQ212" s="576"/>
    </row>
    <row r="213" spans="1:43" customFormat="1" ht="18" customHeight="1">
      <c r="A213" s="50"/>
      <c r="B213" s="50"/>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c r="AH213" s="59"/>
      <c r="AI213" s="59"/>
      <c r="AJ213" s="59"/>
      <c r="AK213" s="59"/>
      <c r="AL213" s="59"/>
      <c r="AM213" s="59"/>
      <c r="AN213" s="59"/>
      <c r="AO213" s="59"/>
      <c r="AP213" s="59"/>
      <c r="AQ213" s="59"/>
    </row>
    <row r="214" spans="1:43" customFormat="1" ht="18" customHeight="1">
      <c r="A214" s="50"/>
      <c r="B214" s="50"/>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59"/>
      <c r="AE214" s="59"/>
      <c r="AF214" s="59"/>
      <c r="AG214" s="59"/>
      <c r="AH214" s="59"/>
      <c r="AI214" s="59"/>
      <c r="AJ214" s="59"/>
      <c r="AK214" s="59"/>
      <c r="AL214" s="59"/>
      <c r="AM214" s="59"/>
      <c r="AN214" s="59"/>
      <c r="AO214" s="59"/>
      <c r="AP214" s="59"/>
      <c r="AQ214" s="59"/>
    </row>
    <row r="215" spans="1:43" customFormat="1" ht="18" customHeight="1">
      <c r="A215" s="50"/>
      <c r="B215" s="50"/>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c r="AJ215" s="59"/>
      <c r="AK215" s="59"/>
      <c r="AL215" s="59"/>
      <c r="AM215" s="59"/>
      <c r="AN215" s="59"/>
      <c r="AO215" s="59"/>
      <c r="AP215" s="59"/>
      <c r="AQ215" s="59"/>
    </row>
    <row r="216" spans="1:43" customFormat="1" ht="18" customHeight="1">
      <c r="A216" s="50"/>
      <c r="B216" s="50"/>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c r="AH216" s="59"/>
      <c r="AI216" s="59"/>
      <c r="AJ216" s="59"/>
      <c r="AK216" s="59"/>
      <c r="AL216" s="59"/>
      <c r="AM216" s="59"/>
      <c r="AN216" s="59"/>
      <c r="AO216" s="59"/>
      <c r="AP216" s="59"/>
      <c r="AQ216" s="59"/>
    </row>
    <row r="217" spans="1:43" customFormat="1" ht="18" customHeight="1">
      <c r="A217" s="50"/>
      <c r="B217" s="50"/>
      <c r="C217" s="109"/>
      <c r="D217" s="106"/>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c r="AP217" s="22"/>
      <c r="AQ217" s="22"/>
    </row>
    <row r="218" spans="1:43" customFormat="1" ht="18" customHeight="1">
      <c r="A218" s="50"/>
      <c r="B218" s="50"/>
      <c r="C218" s="106"/>
      <c r="D218" s="106"/>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c r="AP218" s="22"/>
      <c r="AQ218" s="22"/>
    </row>
  </sheetData>
  <mergeCells count="169">
    <mergeCell ref="AL146:AQ150"/>
    <mergeCell ref="E146:AK150"/>
    <mergeCell ref="AL142:AQ145"/>
    <mergeCell ref="E142:AK145"/>
    <mergeCell ref="AL139:AQ141"/>
    <mergeCell ref="E139:AK141"/>
    <mergeCell ref="AL134:AQ138"/>
    <mergeCell ref="E134:AK138"/>
    <mergeCell ref="AL132:AQ133"/>
    <mergeCell ref="E132:AK133"/>
    <mergeCell ref="AL170:AQ174"/>
    <mergeCell ref="E170:AK174"/>
    <mergeCell ref="AL165:AQ169"/>
    <mergeCell ref="E165:AK169"/>
    <mergeCell ref="E164:AK164"/>
    <mergeCell ref="E162:AK163"/>
    <mergeCell ref="E156:AK161"/>
    <mergeCell ref="AL151:AQ164"/>
    <mergeCell ref="E151:AK155"/>
    <mergeCell ref="E193:AK195"/>
    <mergeCell ref="E190:AK192"/>
    <mergeCell ref="E187:AK189"/>
    <mergeCell ref="E185:AK186"/>
    <mergeCell ref="E183:AK184"/>
    <mergeCell ref="AL179:AQ195"/>
    <mergeCell ref="E179:AK182"/>
    <mergeCell ref="AL175:AQ178"/>
    <mergeCell ref="E175:AK178"/>
    <mergeCell ref="C212:AQ212"/>
    <mergeCell ref="E208:AK211"/>
    <mergeCell ref="AL205:AQ211"/>
    <mergeCell ref="E205:AK207"/>
    <mergeCell ref="AL203:AQ204"/>
    <mergeCell ref="E203:AK204"/>
    <mergeCell ref="AL199:AQ202"/>
    <mergeCell ref="E199:AK202"/>
    <mergeCell ref="AL196:AQ198"/>
    <mergeCell ref="E196:AK198"/>
    <mergeCell ref="C203:D204"/>
    <mergeCell ref="C205:D211"/>
    <mergeCell ref="C196:D198"/>
    <mergeCell ref="C199:D202"/>
    <mergeCell ref="C175:D178"/>
    <mergeCell ref="C179:D195"/>
    <mergeCell ref="C165:D169"/>
    <mergeCell ref="C170:D174"/>
    <mergeCell ref="C146:D150"/>
    <mergeCell ref="C151:D164"/>
    <mergeCell ref="C139:D141"/>
    <mergeCell ref="C142:D145"/>
    <mergeCell ref="C132:D133"/>
    <mergeCell ref="C134:D138"/>
    <mergeCell ref="C124:D125"/>
    <mergeCell ref="C126:D131"/>
    <mergeCell ref="C116:D120"/>
    <mergeCell ref="C121:D123"/>
    <mergeCell ref="C106:D111"/>
    <mergeCell ref="E106:AK109"/>
    <mergeCell ref="AL106:AQ111"/>
    <mergeCell ref="E110:AK111"/>
    <mergeCell ref="C112:D115"/>
    <mergeCell ref="E112:AK115"/>
    <mergeCell ref="AL112:AQ115"/>
    <mergeCell ref="E130:AK131"/>
    <mergeCell ref="AL126:AQ131"/>
    <mergeCell ref="E126:AK129"/>
    <mergeCell ref="AL124:AQ125"/>
    <mergeCell ref="E124:AK125"/>
    <mergeCell ref="AL121:AQ123"/>
    <mergeCell ref="E121:AK123"/>
    <mergeCell ref="E118:AK120"/>
    <mergeCell ref="AL116:AQ120"/>
    <mergeCell ref="E116:AK117"/>
    <mergeCell ref="C81:D87"/>
    <mergeCell ref="AL81:AQ87"/>
    <mergeCell ref="E83:AK87"/>
    <mergeCell ref="C88:D91"/>
    <mergeCell ref="E88:AK91"/>
    <mergeCell ref="AL88:AQ91"/>
    <mergeCell ref="E81:AK82"/>
    <mergeCell ref="C92:D105"/>
    <mergeCell ref="AL92:AQ105"/>
    <mergeCell ref="E92:AK105"/>
    <mergeCell ref="C72:D75"/>
    <mergeCell ref="E72:AK75"/>
    <mergeCell ref="AL72:AQ75"/>
    <mergeCell ref="C76:D80"/>
    <mergeCell ref="E76:AQ77"/>
    <mergeCell ref="F78:G78"/>
    <mergeCell ref="I78:AQ78"/>
    <mergeCell ref="F79:G79"/>
    <mergeCell ref="I79:AQ79"/>
    <mergeCell ref="F80:G80"/>
    <mergeCell ref="I80:AQ80"/>
    <mergeCell ref="C67:D68"/>
    <mergeCell ref="E67:AK68"/>
    <mergeCell ref="AL67:AQ68"/>
    <mergeCell ref="C69:D71"/>
    <mergeCell ref="E69:AK71"/>
    <mergeCell ref="AL69:AQ71"/>
    <mergeCell ref="I60:AQ60"/>
    <mergeCell ref="F61:G61"/>
    <mergeCell ref="I61:AQ61"/>
    <mergeCell ref="F62:G62"/>
    <mergeCell ref="C63:D66"/>
    <mergeCell ref="E63:AK66"/>
    <mergeCell ref="AL63:AQ66"/>
    <mergeCell ref="C55:D62"/>
    <mergeCell ref="E55:AQ56"/>
    <mergeCell ref="F57:G57"/>
    <mergeCell ref="I57:AQ57"/>
    <mergeCell ref="F58:G58"/>
    <mergeCell ref="I58:AQ58"/>
    <mergeCell ref="F59:G59"/>
    <mergeCell ref="I59:AQ59"/>
    <mergeCell ref="F60:G60"/>
    <mergeCell ref="I62:L62"/>
    <mergeCell ref="W62:AP62"/>
    <mergeCell ref="C45:D49"/>
    <mergeCell ref="E45:AK49"/>
    <mergeCell ref="AL45:AQ49"/>
    <mergeCell ref="C50:D54"/>
    <mergeCell ref="E50:AQ51"/>
    <mergeCell ref="F52:G52"/>
    <mergeCell ref="I52:AQ52"/>
    <mergeCell ref="F53:G53"/>
    <mergeCell ref="I53:AQ53"/>
    <mergeCell ref="F54:G54"/>
    <mergeCell ref="I54:AQ54"/>
    <mergeCell ref="C35:D38"/>
    <mergeCell ref="E35:AK38"/>
    <mergeCell ref="AL35:AQ38"/>
    <mergeCell ref="C39:D44"/>
    <mergeCell ref="E39:AK44"/>
    <mergeCell ref="AL39:AQ44"/>
    <mergeCell ref="C28:D30"/>
    <mergeCell ref="E28:AK30"/>
    <mergeCell ref="AL28:AQ30"/>
    <mergeCell ref="C31:D34"/>
    <mergeCell ref="E31:AK34"/>
    <mergeCell ref="AL31:AQ34"/>
    <mergeCell ref="C21:D23"/>
    <mergeCell ref="E21:AK23"/>
    <mergeCell ref="AL21:AQ23"/>
    <mergeCell ref="C24:D27"/>
    <mergeCell ref="E24:AK27"/>
    <mergeCell ref="AL24:AQ27"/>
    <mergeCell ref="C12:D13"/>
    <mergeCell ref="E12:AK13"/>
    <mergeCell ref="AL12:AQ13"/>
    <mergeCell ref="C14:D15"/>
    <mergeCell ref="E14:AK15"/>
    <mergeCell ref="AL14:AQ15"/>
    <mergeCell ref="C16:D18"/>
    <mergeCell ref="E16:AK18"/>
    <mergeCell ref="AL16:AQ18"/>
    <mergeCell ref="C19:D20"/>
    <mergeCell ref="E19:AK20"/>
    <mergeCell ref="AL19:AQ20"/>
    <mergeCell ref="C6:D7"/>
    <mergeCell ref="E6:AK7"/>
    <mergeCell ref="AL6:AQ7"/>
    <mergeCell ref="C8:D9"/>
    <mergeCell ref="E8:AK9"/>
    <mergeCell ref="AL8:AQ9"/>
    <mergeCell ref="A1:B2"/>
    <mergeCell ref="C1:AQ2"/>
    <mergeCell ref="AL3:AQ4"/>
    <mergeCell ref="AL5:AQ5"/>
  </mergeCells>
  <phoneticPr fontId="2"/>
  <pageMargins left="0.59055118110236227" right="0.39370078740157483" top="0.59055118110236227" bottom="0.59055118110236227" header="0" footer="0.31496062992125984"/>
  <pageSetup paperSize="9" scale="88" firstPageNumber="0" fitToHeight="0" orientation="portrait" useFirstPageNumber="1" r:id="rId1"/>
  <headerFooter differentFirst="1">
    <oddFooter>&amp;C&amp;"ＭＳ Ｐゴシック,標準"&amp;P</oddFooter>
  </headerFooter>
  <rowBreaks count="4" manualBreakCount="4">
    <brk id="44" max="42" man="1"/>
    <brk id="87" max="42" man="1"/>
    <brk id="131" max="42" man="1"/>
    <brk id="174" max="4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21"/>
  <sheetViews>
    <sheetView showWhiteSpace="0" view="pageBreakPreview" zoomScale="85" zoomScaleNormal="100" zoomScaleSheetLayoutView="85" workbookViewId="0">
      <selection sqref="A1:B2"/>
    </sheetView>
  </sheetViews>
  <sheetFormatPr defaultColWidth="8.69921875" defaultRowHeight="13.2"/>
  <cols>
    <col min="1" max="6" width="2" style="1" customWidth="1"/>
    <col min="7" max="7" width="12" style="1" customWidth="1"/>
    <col min="8" max="43" width="2" style="1" customWidth="1"/>
    <col min="44" max="44" width="2.09765625" style="1" customWidth="1"/>
    <col min="45" max="16384" width="8.69921875" style="1"/>
  </cols>
  <sheetData>
    <row r="1" spans="1:43" customFormat="1" ht="18" customHeight="1">
      <c r="A1" s="593" t="s">
        <v>125</v>
      </c>
      <c r="B1" s="593"/>
      <c r="C1" s="594" t="s">
        <v>126</v>
      </c>
      <c r="D1" s="594"/>
      <c r="E1" s="594"/>
      <c r="F1" s="594"/>
      <c r="G1" s="594"/>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G1" s="594"/>
      <c r="AH1" s="594"/>
      <c r="AI1" s="594"/>
      <c r="AJ1" s="594"/>
      <c r="AK1" s="594"/>
      <c r="AL1" s="594"/>
      <c r="AM1" s="594"/>
      <c r="AN1" s="594"/>
      <c r="AO1" s="594"/>
      <c r="AP1" s="594"/>
      <c r="AQ1" s="594"/>
    </row>
    <row r="2" spans="1:43" customFormat="1" ht="18" customHeight="1" thickBot="1">
      <c r="A2" s="593"/>
      <c r="B2" s="593"/>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row>
    <row r="3" spans="1:43" s="25" customFormat="1" ht="18" customHeight="1" thickTop="1">
      <c r="A3" s="32"/>
      <c r="B3" s="52" t="s">
        <v>225</v>
      </c>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19" t="s">
        <v>40</v>
      </c>
      <c r="AM3" s="320"/>
      <c r="AN3" s="320"/>
      <c r="AO3" s="320"/>
      <c r="AP3" s="320"/>
      <c r="AQ3" s="321"/>
    </row>
    <row r="4" spans="1:43" s="25" customFormat="1" ht="18" customHeight="1" thickBot="1">
      <c r="A4" s="32"/>
      <c r="B4" s="32"/>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22"/>
      <c r="AM4" s="323"/>
      <c r="AN4" s="323"/>
      <c r="AO4" s="323"/>
      <c r="AP4" s="323"/>
      <c r="AQ4" s="324"/>
    </row>
    <row r="5" spans="1:43" customFormat="1" ht="18" customHeight="1" thickTop="1" thickBot="1">
      <c r="A5" s="51"/>
      <c r="B5" s="52"/>
      <c r="C5" s="85" t="s">
        <v>224</v>
      </c>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600" t="s">
        <v>405</v>
      </c>
      <c r="AM5" s="600"/>
      <c r="AN5" s="600"/>
      <c r="AO5" s="600"/>
      <c r="AP5" s="600"/>
      <c r="AQ5" s="600"/>
    </row>
    <row r="6" spans="1:43" customFormat="1" ht="18" customHeight="1">
      <c r="A6" s="51"/>
      <c r="B6" s="51"/>
      <c r="C6" s="595">
        <v>1</v>
      </c>
      <c r="D6" s="596"/>
      <c r="E6" s="292" t="s">
        <v>357</v>
      </c>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3"/>
      <c r="AK6" s="294"/>
      <c r="AL6" s="597"/>
      <c r="AM6" s="598"/>
      <c r="AN6" s="598"/>
      <c r="AO6" s="598"/>
      <c r="AP6" s="598"/>
      <c r="AQ6" s="599"/>
    </row>
    <row r="7" spans="1:43" customFormat="1" ht="18" customHeight="1">
      <c r="A7" s="51"/>
      <c r="B7" s="51"/>
      <c r="C7" s="526"/>
      <c r="D7" s="527"/>
      <c r="E7" s="295"/>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7"/>
      <c r="AL7" s="563"/>
      <c r="AM7" s="564"/>
      <c r="AN7" s="564"/>
      <c r="AO7" s="564"/>
      <c r="AP7" s="564"/>
      <c r="AQ7" s="587"/>
    </row>
    <row r="8" spans="1:43" customFormat="1" ht="18" customHeight="1">
      <c r="A8" s="51"/>
      <c r="B8" s="51"/>
      <c r="C8" s="522">
        <v>2</v>
      </c>
      <c r="D8" s="523"/>
      <c r="E8" s="275" t="s">
        <v>358</v>
      </c>
      <c r="F8" s="276"/>
      <c r="G8" s="276"/>
      <c r="H8" s="276"/>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6"/>
      <c r="AK8" s="277"/>
      <c r="AL8" s="559"/>
      <c r="AM8" s="560"/>
      <c r="AN8" s="560"/>
      <c r="AO8" s="560"/>
      <c r="AP8" s="560"/>
      <c r="AQ8" s="585"/>
    </row>
    <row r="9" spans="1:43" customFormat="1" ht="18" customHeight="1">
      <c r="A9" s="51"/>
      <c r="B9" s="51"/>
      <c r="C9" s="526"/>
      <c r="D9" s="527"/>
      <c r="E9" s="295"/>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7"/>
      <c r="AL9" s="563"/>
      <c r="AM9" s="564"/>
      <c r="AN9" s="564"/>
      <c r="AO9" s="564"/>
      <c r="AP9" s="564"/>
      <c r="AQ9" s="587"/>
    </row>
    <row r="10" spans="1:43" customFormat="1" ht="18" customHeight="1">
      <c r="A10" s="51"/>
      <c r="B10" s="51"/>
      <c r="C10" s="522">
        <v>3</v>
      </c>
      <c r="D10" s="523"/>
      <c r="E10" s="275" t="s">
        <v>359</v>
      </c>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7"/>
      <c r="AL10" s="559"/>
      <c r="AM10" s="560"/>
      <c r="AN10" s="560"/>
      <c r="AO10" s="560"/>
      <c r="AP10" s="560"/>
      <c r="AQ10" s="585"/>
    </row>
    <row r="11" spans="1:43" customFormat="1" ht="18" customHeight="1" thickBot="1">
      <c r="A11" s="51"/>
      <c r="B11" s="51"/>
      <c r="C11" s="588"/>
      <c r="D11" s="589"/>
      <c r="E11" s="278"/>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80"/>
      <c r="AL11" s="590"/>
      <c r="AM11" s="591"/>
      <c r="AN11" s="591"/>
      <c r="AO11" s="591"/>
      <c r="AP11" s="591"/>
      <c r="AQ11" s="592"/>
    </row>
    <row r="12" spans="1:43" customFormat="1" ht="13.2" customHeight="1">
      <c r="A12" s="51"/>
      <c r="B12" s="51"/>
      <c r="C12" s="125"/>
      <c r="D12" s="125"/>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5"/>
      <c r="AM12" s="125"/>
      <c r="AN12" s="125"/>
      <c r="AO12" s="125"/>
      <c r="AP12" s="125"/>
      <c r="AQ12" s="125"/>
    </row>
    <row r="13" spans="1:43" customFormat="1" ht="18" customHeight="1">
      <c r="A13" s="51"/>
      <c r="B13" s="52" t="s">
        <v>237</v>
      </c>
      <c r="C13" s="51"/>
      <c r="D13" s="51"/>
      <c r="E13" s="51"/>
      <c r="F13" s="51"/>
      <c r="G13" s="51"/>
      <c r="H13" s="123" t="s">
        <v>127</v>
      </c>
      <c r="I13" s="51"/>
      <c r="J13" s="51"/>
      <c r="K13" s="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row>
    <row r="14" spans="1:43" customFormat="1" ht="18" customHeight="1" thickBot="1">
      <c r="A14" s="51"/>
      <c r="B14" s="51"/>
      <c r="C14" s="52" t="s">
        <v>128</v>
      </c>
      <c r="D14" s="51"/>
      <c r="E14" s="51"/>
      <c r="F14" s="51"/>
      <c r="G14" s="51"/>
      <c r="H14" s="51"/>
      <c r="I14" s="51"/>
      <c r="J14" s="51"/>
      <c r="K14" s="51"/>
      <c r="L14" s="51"/>
      <c r="M14" s="51"/>
      <c r="N14" s="51"/>
      <c r="O14" s="51"/>
      <c r="P14" s="53"/>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row>
    <row r="15" spans="1:43" s="25" customFormat="1" ht="18" customHeight="1">
      <c r="A15" s="39"/>
      <c r="B15" s="39"/>
      <c r="C15" s="326">
        <v>1</v>
      </c>
      <c r="D15" s="327"/>
      <c r="E15" s="292" t="s">
        <v>360</v>
      </c>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294"/>
      <c r="AL15" s="387"/>
      <c r="AM15" s="388"/>
      <c r="AN15" s="388"/>
      <c r="AO15" s="388"/>
      <c r="AP15" s="388"/>
      <c r="AQ15" s="389"/>
    </row>
    <row r="16" spans="1:43" s="25" customFormat="1" ht="18" customHeight="1">
      <c r="A16" s="39"/>
      <c r="B16" s="39"/>
      <c r="C16" s="300"/>
      <c r="D16" s="301"/>
      <c r="E16" s="426"/>
      <c r="F16" s="427"/>
      <c r="G16" s="427"/>
      <c r="H16" s="427"/>
      <c r="I16" s="427"/>
      <c r="J16" s="427"/>
      <c r="K16" s="427"/>
      <c r="L16" s="427"/>
      <c r="M16" s="427"/>
      <c r="N16" s="427"/>
      <c r="O16" s="427"/>
      <c r="P16" s="427"/>
      <c r="Q16" s="427"/>
      <c r="R16" s="427"/>
      <c r="S16" s="427"/>
      <c r="T16" s="427"/>
      <c r="U16" s="427"/>
      <c r="V16" s="427"/>
      <c r="W16" s="427"/>
      <c r="X16" s="427"/>
      <c r="Y16" s="427"/>
      <c r="Z16" s="427"/>
      <c r="AA16" s="427"/>
      <c r="AB16" s="427"/>
      <c r="AC16" s="427"/>
      <c r="AD16" s="427"/>
      <c r="AE16" s="427"/>
      <c r="AF16" s="427"/>
      <c r="AG16" s="427"/>
      <c r="AH16" s="427"/>
      <c r="AI16" s="427"/>
      <c r="AJ16" s="427"/>
      <c r="AK16" s="428"/>
      <c r="AL16" s="399"/>
      <c r="AM16" s="400"/>
      <c r="AN16" s="400"/>
      <c r="AO16" s="400"/>
      <c r="AP16" s="400"/>
      <c r="AQ16" s="401"/>
    </row>
    <row r="17" spans="1:43" s="25" customFormat="1" ht="18" customHeight="1">
      <c r="A17" s="39"/>
      <c r="B17" s="39"/>
      <c r="C17" s="300"/>
      <c r="D17" s="301"/>
      <c r="E17" s="426" t="s">
        <v>246</v>
      </c>
      <c r="F17" s="427"/>
      <c r="G17" s="427"/>
      <c r="H17" s="427"/>
      <c r="I17" s="427"/>
      <c r="J17" s="427"/>
      <c r="K17" s="427"/>
      <c r="L17" s="427"/>
      <c r="M17" s="427"/>
      <c r="N17" s="427"/>
      <c r="O17" s="427"/>
      <c r="P17" s="427"/>
      <c r="Q17" s="427"/>
      <c r="R17" s="427"/>
      <c r="S17" s="427"/>
      <c r="T17" s="427"/>
      <c r="U17" s="427"/>
      <c r="V17" s="427"/>
      <c r="W17" s="427"/>
      <c r="X17" s="427"/>
      <c r="Y17" s="427"/>
      <c r="Z17" s="427"/>
      <c r="AA17" s="427"/>
      <c r="AB17" s="427"/>
      <c r="AC17" s="427"/>
      <c r="AD17" s="427"/>
      <c r="AE17" s="427"/>
      <c r="AF17" s="427"/>
      <c r="AG17" s="427"/>
      <c r="AH17" s="427"/>
      <c r="AI17" s="427"/>
      <c r="AJ17" s="427"/>
      <c r="AK17" s="428"/>
      <c r="AL17" s="399"/>
      <c r="AM17" s="400"/>
      <c r="AN17" s="400"/>
      <c r="AO17" s="400"/>
      <c r="AP17" s="400"/>
      <c r="AQ17" s="401"/>
    </row>
    <row r="18" spans="1:43" s="25" customFormat="1" ht="18" customHeight="1">
      <c r="A18" s="39"/>
      <c r="B18" s="39"/>
      <c r="C18" s="300"/>
      <c r="D18" s="301"/>
      <c r="E18" s="426"/>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8"/>
      <c r="AL18" s="399"/>
      <c r="AM18" s="400"/>
      <c r="AN18" s="400"/>
      <c r="AO18" s="400"/>
      <c r="AP18" s="400"/>
      <c r="AQ18" s="401"/>
    </row>
    <row r="19" spans="1:43" s="25" customFormat="1" ht="18" customHeight="1">
      <c r="A19" s="39"/>
      <c r="B19" s="39"/>
      <c r="C19" s="300"/>
      <c r="D19" s="301"/>
      <c r="E19" s="426"/>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8"/>
      <c r="AL19" s="399"/>
      <c r="AM19" s="400"/>
      <c r="AN19" s="400"/>
      <c r="AO19" s="400"/>
      <c r="AP19" s="400"/>
      <c r="AQ19" s="401"/>
    </row>
    <row r="20" spans="1:43" s="25" customFormat="1" ht="18" customHeight="1">
      <c r="A20" s="39"/>
      <c r="B20" s="39"/>
      <c r="C20" s="300"/>
      <c r="D20" s="301"/>
      <c r="E20" s="529" t="s">
        <v>247</v>
      </c>
      <c r="F20" s="518"/>
      <c r="G20" s="518"/>
      <c r="H20" s="518"/>
      <c r="I20" s="518"/>
      <c r="J20" s="518"/>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518"/>
      <c r="AK20" s="530"/>
      <c r="AL20" s="399"/>
      <c r="AM20" s="400"/>
      <c r="AN20" s="400"/>
      <c r="AO20" s="400"/>
      <c r="AP20" s="400"/>
      <c r="AQ20" s="401"/>
    </row>
    <row r="21" spans="1:43" s="25" customFormat="1" ht="18" customHeight="1">
      <c r="A21" s="39"/>
      <c r="B21" s="39"/>
      <c r="C21" s="300"/>
      <c r="D21" s="301"/>
      <c r="E21" s="529"/>
      <c r="F21" s="518"/>
      <c r="G21" s="518"/>
      <c r="H21" s="518"/>
      <c r="I21" s="518"/>
      <c r="J21" s="518"/>
      <c r="K21" s="518"/>
      <c r="L21" s="518"/>
      <c r="M21" s="518"/>
      <c r="N21" s="518"/>
      <c r="O21" s="518"/>
      <c r="P21" s="518"/>
      <c r="Q21" s="518"/>
      <c r="R21" s="518"/>
      <c r="S21" s="518"/>
      <c r="T21" s="518"/>
      <c r="U21" s="518"/>
      <c r="V21" s="518"/>
      <c r="W21" s="518"/>
      <c r="X21" s="518"/>
      <c r="Y21" s="518"/>
      <c r="Z21" s="518"/>
      <c r="AA21" s="518"/>
      <c r="AB21" s="518"/>
      <c r="AC21" s="518"/>
      <c r="AD21" s="518"/>
      <c r="AE21" s="518"/>
      <c r="AF21" s="518"/>
      <c r="AG21" s="518"/>
      <c r="AH21" s="518"/>
      <c r="AI21" s="518"/>
      <c r="AJ21" s="518"/>
      <c r="AK21" s="530"/>
      <c r="AL21" s="399"/>
      <c r="AM21" s="400"/>
      <c r="AN21" s="400"/>
      <c r="AO21" s="400"/>
      <c r="AP21" s="400"/>
      <c r="AQ21" s="401"/>
    </row>
    <row r="22" spans="1:43" s="25" customFormat="1" ht="18" customHeight="1">
      <c r="A22" s="39"/>
      <c r="B22" s="39"/>
      <c r="C22" s="269"/>
      <c r="D22" s="271"/>
      <c r="E22" s="531"/>
      <c r="F22" s="532"/>
      <c r="G22" s="532"/>
      <c r="H22" s="532"/>
      <c r="I22" s="532"/>
      <c r="J22" s="532"/>
      <c r="K22" s="532"/>
      <c r="L22" s="532"/>
      <c r="M22" s="532"/>
      <c r="N22" s="532"/>
      <c r="O22" s="532"/>
      <c r="P22" s="532"/>
      <c r="Q22" s="532"/>
      <c r="R22" s="532"/>
      <c r="S22" s="532"/>
      <c r="T22" s="532"/>
      <c r="U22" s="532"/>
      <c r="V22" s="532"/>
      <c r="W22" s="532"/>
      <c r="X22" s="532"/>
      <c r="Y22" s="532"/>
      <c r="Z22" s="532"/>
      <c r="AA22" s="532"/>
      <c r="AB22" s="532"/>
      <c r="AC22" s="532"/>
      <c r="AD22" s="532"/>
      <c r="AE22" s="532"/>
      <c r="AF22" s="532"/>
      <c r="AG22" s="532"/>
      <c r="AH22" s="532"/>
      <c r="AI22" s="532"/>
      <c r="AJ22" s="532"/>
      <c r="AK22" s="533"/>
      <c r="AL22" s="390"/>
      <c r="AM22" s="270"/>
      <c r="AN22" s="270"/>
      <c r="AO22" s="270"/>
      <c r="AP22" s="270"/>
      <c r="AQ22" s="391"/>
    </row>
    <row r="23" spans="1:43" s="25" customFormat="1" ht="18" customHeight="1">
      <c r="A23" s="39"/>
      <c r="B23" s="39"/>
      <c r="C23" s="262">
        <v>2</v>
      </c>
      <c r="D23" s="264"/>
      <c r="E23" s="275" t="s">
        <v>361</v>
      </c>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6"/>
      <c r="AI23" s="276"/>
      <c r="AJ23" s="276"/>
      <c r="AK23" s="277"/>
      <c r="AL23" s="392"/>
      <c r="AM23" s="263"/>
      <c r="AN23" s="263"/>
      <c r="AO23" s="263"/>
      <c r="AP23" s="263"/>
      <c r="AQ23" s="393"/>
    </row>
    <row r="24" spans="1:43" s="25" customFormat="1" ht="18" customHeight="1">
      <c r="A24" s="39"/>
      <c r="B24" s="39"/>
      <c r="C24" s="269"/>
      <c r="D24" s="271"/>
      <c r="E24" s="295"/>
      <c r="F24" s="296"/>
      <c r="G24" s="296"/>
      <c r="H24" s="296"/>
      <c r="I24" s="296"/>
      <c r="J24" s="296"/>
      <c r="K24" s="296"/>
      <c r="L24" s="296"/>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7"/>
      <c r="AL24" s="390"/>
      <c r="AM24" s="270"/>
      <c r="AN24" s="270"/>
      <c r="AO24" s="270"/>
      <c r="AP24" s="270"/>
      <c r="AQ24" s="391"/>
    </row>
    <row r="25" spans="1:43" customFormat="1" ht="18" customHeight="1">
      <c r="A25" s="51"/>
      <c r="B25" s="51"/>
      <c r="C25" s="522">
        <v>3</v>
      </c>
      <c r="D25" s="523"/>
      <c r="E25" s="275" t="s">
        <v>362</v>
      </c>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7"/>
      <c r="AL25" s="559"/>
      <c r="AM25" s="560"/>
      <c r="AN25" s="560"/>
      <c r="AO25" s="560"/>
      <c r="AP25" s="560"/>
      <c r="AQ25" s="585"/>
    </row>
    <row r="26" spans="1:43" customFormat="1" ht="18" customHeight="1" thickBot="1">
      <c r="A26" s="51"/>
      <c r="B26" s="51"/>
      <c r="C26" s="588"/>
      <c r="D26" s="589"/>
      <c r="E26" s="278"/>
      <c r="F26" s="279"/>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80"/>
      <c r="AL26" s="590"/>
      <c r="AM26" s="591"/>
      <c r="AN26" s="591"/>
      <c r="AO26" s="591"/>
      <c r="AP26" s="591"/>
      <c r="AQ26" s="592"/>
    </row>
    <row r="27" spans="1:43" customFormat="1" ht="13.2" customHeight="1">
      <c r="A27" s="51"/>
      <c r="B27" s="51"/>
      <c r="C27" s="125"/>
      <c r="D27" s="125"/>
      <c r="E27" s="124"/>
      <c r="F27" s="124"/>
      <c r="G27" s="124"/>
      <c r="H27" s="124"/>
      <c r="I27" s="124"/>
      <c r="J27" s="124"/>
      <c r="K27" s="124"/>
      <c r="L27" s="124"/>
      <c r="M27" s="124"/>
      <c r="N27" s="124"/>
      <c r="O27" s="124"/>
      <c r="P27" s="124"/>
      <c r="Q27" s="124"/>
      <c r="R27" s="601"/>
      <c r="S27" s="601"/>
      <c r="T27" s="601"/>
      <c r="U27" s="601"/>
      <c r="V27" s="601"/>
      <c r="W27" s="601"/>
      <c r="X27" s="601"/>
      <c r="Y27" s="601"/>
      <c r="Z27" s="601"/>
      <c r="AA27" s="601"/>
      <c r="AB27" s="601"/>
      <c r="AC27" s="601"/>
      <c r="AD27" s="601"/>
      <c r="AE27" s="601"/>
      <c r="AF27" s="601"/>
      <c r="AG27" s="124"/>
      <c r="AH27" s="124"/>
      <c r="AI27" s="124"/>
      <c r="AJ27" s="124"/>
      <c r="AK27" s="124"/>
      <c r="AL27" s="125"/>
      <c r="AM27" s="125"/>
      <c r="AN27" s="125"/>
      <c r="AO27" s="125"/>
      <c r="AP27" s="125"/>
      <c r="AQ27" s="125"/>
    </row>
    <row r="28" spans="1:43" customFormat="1" ht="18" customHeight="1" thickBot="1">
      <c r="A28" s="51"/>
      <c r="B28" s="51"/>
      <c r="C28" s="52" t="s">
        <v>129</v>
      </c>
      <c r="D28" s="125"/>
      <c r="E28" s="124"/>
      <c r="F28" s="124"/>
      <c r="G28" s="124"/>
      <c r="H28" s="124"/>
      <c r="I28" s="124"/>
      <c r="J28" s="124"/>
      <c r="K28" s="124"/>
      <c r="L28" s="124"/>
      <c r="M28" s="124"/>
      <c r="N28" s="124"/>
      <c r="O28" s="124"/>
      <c r="P28" s="124"/>
      <c r="Q28" s="126"/>
      <c r="S28" s="124"/>
      <c r="T28" s="124"/>
      <c r="U28" s="124"/>
      <c r="V28" s="124"/>
      <c r="W28" s="124"/>
      <c r="X28" s="124"/>
      <c r="Y28" s="124"/>
      <c r="Z28" s="124"/>
      <c r="AA28" s="124"/>
      <c r="AB28" s="124"/>
      <c r="AC28" s="124"/>
      <c r="AD28" s="124"/>
      <c r="AE28" s="124"/>
      <c r="AF28" s="124"/>
      <c r="AG28" s="124"/>
      <c r="AH28" s="124"/>
      <c r="AI28" s="124"/>
      <c r="AJ28" s="124"/>
      <c r="AK28" s="124"/>
      <c r="AL28" s="125"/>
      <c r="AM28" s="125"/>
      <c r="AN28" s="125"/>
      <c r="AO28" s="125"/>
      <c r="AP28" s="125"/>
      <c r="AQ28" s="125"/>
    </row>
    <row r="29" spans="1:43" customFormat="1" ht="18" customHeight="1">
      <c r="A29" s="51"/>
      <c r="B29" s="51"/>
      <c r="C29" s="595">
        <v>1</v>
      </c>
      <c r="D29" s="596"/>
      <c r="E29" s="328" t="s">
        <v>363</v>
      </c>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30"/>
      <c r="AL29" s="597"/>
      <c r="AM29" s="598"/>
      <c r="AN29" s="598"/>
      <c r="AO29" s="598"/>
      <c r="AP29" s="598"/>
      <c r="AQ29" s="599"/>
    </row>
    <row r="30" spans="1:43" customFormat="1" ht="18" customHeight="1">
      <c r="A30" s="51"/>
      <c r="B30" s="51"/>
      <c r="C30" s="526"/>
      <c r="D30" s="527"/>
      <c r="E30" s="305"/>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7"/>
      <c r="AL30" s="563"/>
      <c r="AM30" s="564"/>
      <c r="AN30" s="564"/>
      <c r="AO30" s="564"/>
      <c r="AP30" s="564"/>
      <c r="AQ30" s="587"/>
    </row>
    <row r="31" spans="1:43" customFormat="1" ht="18" customHeight="1">
      <c r="A31" s="51"/>
      <c r="B31" s="51"/>
      <c r="C31" s="522">
        <v>2</v>
      </c>
      <c r="D31" s="523"/>
      <c r="E31" s="302" t="s">
        <v>364</v>
      </c>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4"/>
      <c r="AL31" s="559"/>
      <c r="AM31" s="560"/>
      <c r="AN31" s="560"/>
      <c r="AO31" s="560"/>
      <c r="AP31" s="560"/>
      <c r="AQ31" s="585"/>
    </row>
    <row r="32" spans="1:43" customFormat="1" ht="18" customHeight="1">
      <c r="A32" s="51"/>
      <c r="B32" s="51"/>
      <c r="C32" s="526"/>
      <c r="D32" s="527"/>
      <c r="E32" s="305"/>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7"/>
      <c r="AL32" s="563"/>
      <c r="AM32" s="564"/>
      <c r="AN32" s="564"/>
      <c r="AO32" s="564"/>
      <c r="AP32" s="564"/>
      <c r="AQ32" s="587"/>
    </row>
    <row r="33" spans="1:43" customFormat="1" ht="18" customHeight="1">
      <c r="A33" s="51"/>
      <c r="B33" s="51"/>
      <c r="C33" s="522">
        <v>3</v>
      </c>
      <c r="D33" s="523"/>
      <c r="E33" s="302" t="s">
        <v>365</v>
      </c>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4"/>
      <c r="AL33" s="559"/>
      <c r="AM33" s="560"/>
      <c r="AN33" s="560"/>
      <c r="AO33" s="560"/>
      <c r="AP33" s="560"/>
      <c r="AQ33" s="585"/>
    </row>
    <row r="34" spans="1:43" customFormat="1" ht="18" customHeight="1">
      <c r="A34" s="51"/>
      <c r="B34" s="51"/>
      <c r="C34" s="526"/>
      <c r="D34" s="527"/>
      <c r="E34" s="305"/>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7"/>
      <c r="AL34" s="563"/>
      <c r="AM34" s="564"/>
      <c r="AN34" s="564"/>
      <c r="AO34" s="564"/>
      <c r="AP34" s="564"/>
      <c r="AQ34" s="587"/>
    </row>
    <row r="35" spans="1:43" customFormat="1" ht="18" customHeight="1">
      <c r="A35" s="51"/>
      <c r="B35" s="51"/>
      <c r="C35" s="522">
        <v>4</v>
      </c>
      <c r="D35" s="523"/>
      <c r="E35" s="302" t="s">
        <v>366</v>
      </c>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4"/>
      <c r="AL35" s="559"/>
      <c r="AM35" s="560"/>
      <c r="AN35" s="560"/>
      <c r="AO35" s="560"/>
      <c r="AP35" s="560"/>
      <c r="AQ35" s="585"/>
    </row>
    <row r="36" spans="1:43" customFormat="1" ht="18" customHeight="1">
      <c r="A36" s="51"/>
      <c r="B36" s="51"/>
      <c r="C36" s="526"/>
      <c r="D36" s="527"/>
      <c r="E36" s="305"/>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7"/>
      <c r="AL36" s="563"/>
      <c r="AM36" s="564"/>
      <c r="AN36" s="564"/>
      <c r="AO36" s="564"/>
      <c r="AP36" s="564"/>
      <c r="AQ36" s="587"/>
    </row>
    <row r="37" spans="1:43" customFormat="1" ht="18" customHeight="1">
      <c r="A37" s="51"/>
      <c r="B37" s="51"/>
      <c r="C37" s="522">
        <v>5</v>
      </c>
      <c r="D37" s="523"/>
      <c r="E37" s="302" t="s">
        <v>367</v>
      </c>
      <c r="F37" s="303"/>
      <c r="G37" s="303"/>
      <c r="H37" s="303"/>
      <c r="I37" s="303"/>
      <c r="J37" s="303"/>
      <c r="K37" s="303"/>
      <c r="L37" s="303"/>
      <c r="M37" s="303"/>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3"/>
      <c r="AK37" s="304"/>
      <c r="AL37" s="559"/>
      <c r="AM37" s="560"/>
      <c r="AN37" s="560"/>
      <c r="AO37" s="560"/>
      <c r="AP37" s="560"/>
      <c r="AQ37" s="585"/>
    </row>
    <row r="38" spans="1:43" customFormat="1" ht="18" customHeight="1">
      <c r="A38" s="51"/>
      <c r="B38" s="51"/>
      <c r="C38" s="526"/>
      <c r="D38" s="527"/>
      <c r="E38" s="305"/>
      <c r="F38" s="306"/>
      <c r="G38" s="306"/>
      <c r="H38" s="306"/>
      <c r="I38" s="306"/>
      <c r="J38" s="306"/>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306"/>
      <c r="AJ38" s="306"/>
      <c r="AK38" s="307"/>
      <c r="AL38" s="563"/>
      <c r="AM38" s="564"/>
      <c r="AN38" s="564"/>
      <c r="AO38" s="564"/>
      <c r="AP38" s="564"/>
      <c r="AQ38" s="587"/>
    </row>
    <row r="39" spans="1:43" customFormat="1" ht="18" customHeight="1">
      <c r="A39" s="51"/>
      <c r="B39" s="51"/>
      <c r="C39" s="522">
        <v>6</v>
      </c>
      <c r="D39" s="523"/>
      <c r="E39" s="302" t="s">
        <v>368</v>
      </c>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4"/>
      <c r="AL39" s="559"/>
      <c r="AM39" s="560"/>
      <c r="AN39" s="560"/>
      <c r="AO39" s="560"/>
      <c r="AP39" s="560"/>
      <c r="AQ39" s="585"/>
    </row>
    <row r="40" spans="1:43" customFormat="1" ht="18" customHeight="1">
      <c r="A40" s="51"/>
      <c r="B40" s="51"/>
      <c r="C40" s="524"/>
      <c r="D40" s="525"/>
      <c r="E40" s="408"/>
      <c r="F40" s="409"/>
      <c r="G40" s="409"/>
      <c r="H40" s="409"/>
      <c r="I40" s="409"/>
      <c r="J40" s="409"/>
      <c r="K40" s="409"/>
      <c r="L40" s="409"/>
      <c r="M40" s="409"/>
      <c r="N40" s="409"/>
      <c r="O40" s="409"/>
      <c r="P40" s="409"/>
      <c r="Q40" s="409"/>
      <c r="R40" s="409"/>
      <c r="S40" s="409"/>
      <c r="T40" s="409"/>
      <c r="U40" s="409"/>
      <c r="V40" s="409"/>
      <c r="W40" s="409"/>
      <c r="X40" s="409"/>
      <c r="Y40" s="409"/>
      <c r="Z40" s="409"/>
      <c r="AA40" s="409"/>
      <c r="AB40" s="409"/>
      <c r="AC40" s="409"/>
      <c r="AD40" s="409"/>
      <c r="AE40" s="409"/>
      <c r="AF40" s="409"/>
      <c r="AG40" s="409"/>
      <c r="AH40" s="409"/>
      <c r="AI40" s="409"/>
      <c r="AJ40" s="409"/>
      <c r="AK40" s="410"/>
      <c r="AL40" s="561"/>
      <c r="AM40" s="562"/>
      <c r="AN40" s="562"/>
      <c r="AO40" s="562"/>
      <c r="AP40" s="562"/>
      <c r="AQ40" s="586"/>
    </row>
    <row r="41" spans="1:43" customFormat="1" ht="18" customHeight="1">
      <c r="A41" s="51"/>
      <c r="B41" s="51"/>
      <c r="C41" s="526"/>
      <c r="D41" s="527"/>
      <c r="E41" s="305"/>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7"/>
      <c r="AL41" s="563"/>
      <c r="AM41" s="564"/>
      <c r="AN41" s="564"/>
      <c r="AO41" s="564"/>
      <c r="AP41" s="564"/>
      <c r="AQ41" s="587"/>
    </row>
    <row r="42" spans="1:43" customFormat="1" ht="18" customHeight="1">
      <c r="A42" s="51"/>
      <c r="B42" s="51"/>
      <c r="C42" s="522">
        <v>7</v>
      </c>
      <c r="D42" s="523"/>
      <c r="E42" s="302" t="s">
        <v>369</v>
      </c>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4"/>
      <c r="AL42" s="559"/>
      <c r="AM42" s="560"/>
      <c r="AN42" s="560"/>
      <c r="AO42" s="560"/>
      <c r="AP42" s="560"/>
      <c r="AQ42" s="585"/>
    </row>
    <row r="43" spans="1:43" customFormat="1" ht="18" customHeight="1">
      <c r="A43" s="51"/>
      <c r="B43" s="51"/>
      <c r="C43" s="526"/>
      <c r="D43" s="527"/>
      <c r="E43" s="305"/>
      <c r="F43" s="306"/>
      <c r="G43" s="306"/>
      <c r="H43" s="306"/>
      <c r="I43" s="306"/>
      <c r="J43" s="306"/>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06"/>
      <c r="AI43" s="306"/>
      <c r="AJ43" s="306"/>
      <c r="AK43" s="307"/>
      <c r="AL43" s="563"/>
      <c r="AM43" s="564"/>
      <c r="AN43" s="564"/>
      <c r="AO43" s="564"/>
      <c r="AP43" s="564"/>
      <c r="AQ43" s="587"/>
    </row>
    <row r="44" spans="1:43" customFormat="1" ht="18" customHeight="1">
      <c r="A44" s="51"/>
      <c r="B44" s="51"/>
      <c r="C44" s="522">
        <v>8</v>
      </c>
      <c r="D44" s="523"/>
      <c r="E44" s="302" t="s">
        <v>406</v>
      </c>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4"/>
      <c r="AL44" s="559"/>
      <c r="AM44" s="560"/>
      <c r="AN44" s="560"/>
      <c r="AO44" s="560"/>
      <c r="AP44" s="560"/>
      <c r="AQ44" s="585"/>
    </row>
    <row r="45" spans="1:43" customFormat="1" ht="18" customHeight="1">
      <c r="A45" s="51"/>
      <c r="B45" s="51"/>
      <c r="C45" s="526"/>
      <c r="D45" s="527"/>
      <c r="E45" s="305"/>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7"/>
      <c r="AL45" s="563"/>
      <c r="AM45" s="564"/>
      <c r="AN45" s="564"/>
      <c r="AO45" s="564"/>
      <c r="AP45" s="564"/>
      <c r="AQ45" s="587"/>
    </row>
    <row r="46" spans="1:43" customFormat="1" ht="18" customHeight="1">
      <c r="A46" s="51"/>
      <c r="B46" s="51"/>
      <c r="C46" s="522">
        <v>9</v>
      </c>
      <c r="D46" s="523"/>
      <c r="E46" s="570" t="s">
        <v>371</v>
      </c>
      <c r="F46" s="571"/>
      <c r="G46" s="571"/>
      <c r="H46" s="571"/>
      <c r="I46" s="571"/>
      <c r="J46" s="571"/>
      <c r="K46" s="571"/>
      <c r="L46" s="571"/>
      <c r="M46" s="571"/>
      <c r="N46" s="571"/>
      <c r="O46" s="571"/>
      <c r="P46" s="571"/>
      <c r="Q46" s="571"/>
      <c r="R46" s="571"/>
      <c r="S46" s="571"/>
      <c r="T46" s="571"/>
      <c r="U46" s="571"/>
      <c r="V46" s="571"/>
      <c r="W46" s="571"/>
      <c r="X46" s="571"/>
      <c r="Y46" s="571"/>
      <c r="Z46" s="571"/>
      <c r="AA46" s="571"/>
      <c r="AB46" s="571"/>
      <c r="AC46" s="571"/>
      <c r="AD46" s="571"/>
      <c r="AE46" s="571"/>
      <c r="AF46" s="571"/>
      <c r="AG46" s="571"/>
      <c r="AH46" s="571"/>
      <c r="AI46" s="571"/>
      <c r="AJ46" s="571"/>
      <c r="AK46" s="572"/>
      <c r="AL46" s="559"/>
      <c r="AM46" s="560"/>
      <c r="AN46" s="560"/>
      <c r="AO46" s="560"/>
      <c r="AP46" s="560"/>
      <c r="AQ46" s="585"/>
    </row>
    <row r="47" spans="1:43" customFormat="1" ht="18" customHeight="1">
      <c r="A47" s="51"/>
      <c r="B47" s="51"/>
      <c r="C47" s="526"/>
      <c r="D47" s="527"/>
      <c r="E47" s="602"/>
      <c r="F47" s="603"/>
      <c r="G47" s="603"/>
      <c r="H47" s="603"/>
      <c r="I47" s="603"/>
      <c r="J47" s="603"/>
      <c r="K47" s="603"/>
      <c r="L47" s="603"/>
      <c r="M47" s="603"/>
      <c r="N47" s="603"/>
      <c r="O47" s="603"/>
      <c r="P47" s="603"/>
      <c r="Q47" s="603"/>
      <c r="R47" s="603"/>
      <c r="S47" s="603"/>
      <c r="T47" s="603"/>
      <c r="U47" s="603"/>
      <c r="V47" s="603"/>
      <c r="W47" s="603"/>
      <c r="X47" s="603"/>
      <c r="Y47" s="603"/>
      <c r="Z47" s="603"/>
      <c r="AA47" s="603"/>
      <c r="AB47" s="603"/>
      <c r="AC47" s="603"/>
      <c r="AD47" s="603"/>
      <c r="AE47" s="603"/>
      <c r="AF47" s="603"/>
      <c r="AG47" s="603"/>
      <c r="AH47" s="603"/>
      <c r="AI47" s="603"/>
      <c r="AJ47" s="603"/>
      <c r="AK47" s="604"/>
      <c r="AL47" s="563"/>
      <c r="AM47" s="564"/>
      <c r="AN47" s="564"/>
      <c r="AO47" s="564"/>
      <c r="AP47" s="564"/>
      <c r="AQ47" s="587"/>
    </row>
    <row r="48" spans="1:43" customFormat="1" ht="18" customHeight="1">
      <c r="A48" s="51"/>
      <c r="B48" s="51"/>
      <c r="C48" s="522">
        <v>10</v>
      </c>
      <c r="D48" s="523"/>
      <c r="E48" s="570" t="s">
        <v>407</v>
      </c>
      <c r="F48" s="571"/>
      <c r="G48" s="571"/>
      <c r="H48" s="571"/>
      <c r="I48" s="571"/>
      <c r="J48" s="571"/>
      <c r="K48" s="571"/>
      <c r="L48" s="571"/>
      <c r="M48" s="571"/>
      <c r="N48" s="571"/>
      <c r="O48" s="571"/>
      <c r="P48" s="571"/>
      <c r="Q48" s="571"/>
      <c r="R48" s="571"/>
      <c r="S48" s="571"/>
      <c r="T48" s="571"/>
      <c r="U48" s="571"/>
      <c r="V48" s="571"/>
      <c r="W48" s="571"/>
      <c r="X48" s="571"/>
      <c r="Y48" s="571"/>
      <c r="Z48" s="571"/>
      <c r="AA48" s="571"/>
      <c r="AB48" s="571"/>
      <c r="AC48" s="571"/>
      <c r="AD48" s="571"/>
      <c r="AE48" s="571"/>
      <c r="AF48" s="571"/>
      <c r="AG48" s="571"/>
      <c r="AH48" s="571"/>
      <c r="AI48" s="571"/>
      <c r="AJ48" s="571"/>
      <c r="AK48" s="572"/>
      <c r="AL48" s="559"/>
      <c r="AM48" s="560"/>
      <c r="AN48" s="560"/>
      <c r="AO48" s="560"/>
      <c r="AP48" s="560"/>
      <c r="AQ48" s="585"/>
    </row>
    <row r="49" spans="1:43" customFormat="1" ht="18" customHeight="1">
      <c r="A49" s="51"/>
      <c r="B49" s="51"/>
      <c r="C49" s="524"/>
      <c r="D49" s="525"/>
      <c r="E49" s="573"/>
      <c r="F49" s="574"/>
      <c r="G49" s="574"/>
      <c r="H49" s="574"/>
      <c r="I49" s="574"/>
      <c r="J49" s="574"/>
      <c r="K49" s="574"/>
      <c r="L49" s="574"/>
      <c r="M49" s="574"/>
      <c r="N49" s="574"/>
      <c r="O49" s="574"/>
      <c r="P49" s="574"/>
      <c r="Q49" s="574"/>
      <c r="R49" s="574"/>
      <c r="S49" s="574"/>
      <c r="T49" s="574"/>
      <c r="U49" s="574"/>
      <c r="V49" s="574"/>
      <c r="W49" s="574"/>
      <c r="X49" s="574"/>
      <c r="Y49" s="574"/>
      <c r="Z49" s="574"/>
      <c r="AA49" s="574"/>
      <c r="AB49" s="574"/>
      <c r="AC49" s="574"/>
      <c r="AD49" s="574"/>
      <c r="AE49" s="574"/>
      <c r="AF49" s="574"/>
      <c r="AG49" s="574"/>
      <c r="AH49" s="574"/>
      <c r="AI49" s="574"/>
      <c r="AJ49" s="574"/>
      <c r="AK49" s="575"/>
      <c r="AL49" s="561"/>
      <c r="AM49" s="562"/>
      <c r="AN49" s="562"/>
      <c r="AO49" s="562"/>
      <c r="AP49" s="562"/>
      <c r="AQ49" s="586"/>
    </row>
    <row r="50" spans="1:43" customFormat="1" ht="9" customHeight="1">
      <c r="A50" s="51"/>
      <c r="B50" s="51"/>
      <c r="C50" s="526"/>
      <c r="D50" s="527"/>
      <c r="E50" s="602"/>
      <c r="F50" s="603"/>
      <c r="G50" s="603"/>
      <c r="H50" s="603"/>
      <c r="I50" s="603"/>
      <c r="J50" s="603"/>
      <c r="K50" s="603"/>
      <c r="L50" s="603"/>
      <c r="M50" s="603"/>
      <c r="N50" s="603"/>
      <c r="O50" s="603"/>
      <c r="P50" s="603"/>
      <c r="Q50" s="603"/>
      <c r="R50" s="603"/>
      <c r="S50" s="603"/>
      <c r="T50" s="603"/>
      <c r="U50" s="603"/>
      <c r="V50" s="603"/>
      <c r="W50" s="603"/>
      <c r="X50" s="603"/>
      <c r="Y50" s="603"/>
      <c r="Z50" s="603"/>
      <c r="AA50" s="603"/>
      <c r="AB50" s="603"/>
      <c r="AC50" s="603"/>
      <c r="AD50" s="603"/>
      <c r="AE50" s="603"/>
      <c r="AF50" s="603"/>
      <c r="AG50" s="603"/>
      <c r="AH50" s="603"/>
      <c r="AI50" s="603"/>
      <c r="AJ50" s="603"/>
      <c r="AK50" s="604"/>
      <c r="AL50" s="563"/>
      <c r="AM50" s="564"/>
      <c r="AN50" s="564"/>
      <c r="AO50" s="564"/>
      <c r="AP50" s="564"/>
      <c r="AQ50" s="587"/>
    </row>
    <row r="51" spans="1:43" customFormat="1" ht="18" customHeight="1">
      <c r="A51" s="51"/>
      <c r="B51" s="51"/>
      <c r="C51" s="522">
        <v>11</v>
      </c>
      <c r="D51" s="523"/>
      <c r="E51" s="302" t="s">
        <v>372</v>
      </c>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3"/>
      <c r="AE51" s="303"/>
      <c r="AF51" s="303"/>
      <c r="AG51" s="303"/>
      <c r="AH51" s="303"/>
      <c r="AI51" s="303"/>
      <c r="AJ51" s="303"/>
      <c r="AK51" s="304"/>
      <c r="AL51" s="559"/>
      <c r="AM51" s="560"/>
      <c r="AN51" s="560"/>
      <c r="AO51" s="560"/>
      <c r="AP51" s="560"/>
      <c r="AQ51" s="585"/>
    </row>
    <row r="52" spans="1:43" customFormat="1" ht="18" customHeight="1">
      <c r="A52" s="51"/>
      <c r="B52" s="51"/>
      <c r="C52" s="526"/>
      <c r="D52" s="527"/>
      <c r="E52" s="305"/>
      <c r="F52" s="306"/>
      <c r="G52" s="306"/>
      <c r="H52" s="306"/>
      <c r="I52" s="306"/>
      <c r="J52" s="306"/>
      <c r="K52" s="306"/>
      <c r="L52" s="306"/>
      <c r="M52" s="306"/>
      <c r="N52" s="306"/>
      <c r="O52" s="306"/>
      <c r="P52" s="306"/>
      <c r="Q52" s="306"/>
      <c r="R52" s="306"/>
      <c r="S52" s="306"/>
      <c r="T52" s="306"/>
      <c r="U52" s="306"/>
      <c r="V52" s="306"/>
      <c r="W52" s="306"/>
      <c r="X52" s="306"/>
      <c r="Y52" s="306"/>
      <c r="Z52" s="306"/>
      <c r="AA52" s="306"/>
      <c r="AB52" s="306"/>
      <c r="AC52" s="306"/>
      <c r="AD52" s="306"/>
      <c r="AE52" s="306"/>
      <c r="AF52" s="306"/>
      <c r="AG52" s="306"/>
      <c r="AH52" s="306"/>
      <c r="AI52" s="306"/>
      <c r="AJ52" s="306"/>
      <c r="AK52" s="307"/>
      <c r="AL52" s="563"/>
      <c r="AM52" s="564"/>
      <c r="AN52" s="564"/>
      <c r="AO52" s="564"/>
      <c r="AP52" s="564"/>
      <c r="AQ52" s="587"/>
    </row>
    <row r="53" spans="1:43" customFormat="1" ht="18" customHeight="1">
      <c r="A53" s="51"/>
      <c r="B53" s="51"/>
      <c r="C53" s="522">
        <v>12</v>
      </c>
      <c r="D53" s="523"/>
      <c r="E53" s="302" t="s">
        <v>443</v>
      </c>
      <c r="F53" s="303"/>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304"/>
      <c r="AL53" s="559"/>
      <c r="AM53" s="560"/>
      <c r="AN53" s="560"/>
      <c r="AO53" s="560"/>
      <c r="AP53" s="560"/>
      <c r="AQ53" s="585"/>
    </row>
    <row r="54" spans="1:43" customFormat="1" ht="18" customHeight="1">
      <c r="A54" s="51"/>
      <c r="B54" s="51"/>
      <c r="C54" s="526"/>
      <c r="D54" s="527"/>
      <c r="E54" s="305"/>
      <c r="F54" s="306"/>
      <c r="G54" s="306"/>
      <c r="H54" s="306"/>
      <c r="I54" s="306"/>
      <c r="J54" s="306"/>
      <c r="K54" s="306"/>
      <c r="L54" s="306"/>
      <c r="M54" s="306"/>
      <c r="N54" s="306"/>
      <c r="O54" s="306"/>
      <c r="P54" s="306"/>
      <c r="Q54" s="306"/>
      <c r="R54" s="306"/>
      <c r="S54" s="306"/>
      <c r="T54" s="306"/>
      <c r="U54" s="306"/>
      <c r="V54" s="306"/>
      <c r="W54" s="306"/>
      <c r="X54" s="306"/>
      <c r="Y54" s="306"/>
      <c r="Z54" s="306"/>
      <c r="AA54" s="306"/>
      <c r="AB54" s="306"/>
      <c r="AC54" s="306"/>
      <c r="AD54" s="306"/>
      <c r="AE54" s="306"/>
      <c r="AF54" s="306"/>
      <c r="AG54" s="306"/>
      <c r="AH54" s="306"/>
      <c r="AI54" s="306"/>
      <c r="AJ54" s="306"/>
      <c r="AK54" s="307"/>
      <c r="AL54" s="563"/>
      <c r="AM54" s="564"/>
      <c r="AN54" s="564"/>
      <c r="AO54" s="564"/>
      <c r="AP54" s="564"/>
      <c r="AQ54" s="587"/>
    </row>
    <row r="55" spans="1:43" customFormat="1" ht="18" customHeight="1">
      <c r="A55" s="51"/>
      <c r="B55" s="51"/>
      <c r="C55" s="522">
        <v>13</v>
      </c>
      <c r="D55" s="523"/>
      <c r="E55" s="302" t="s">
        <v>444</v>
      </c>
      <c r="F55" s="303"/>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303"/>
      <c r="AI55" s="303"/>
      <c r="AJ55" s="303"/>
      <c r="AK55" s="304"/>
      <c r="AL55" s="559"/>
      <c r="AM55" s="560"/>
      <c r="AN55" s="560"/>
      <c r="AO55" s="560"/>
      <c r="AP55" s="560"/>
      <c r="AQ55" s="585"/>
    </row>
    <row r="56" spans="1:43" customFormat="1" ht="21.6" customHeight="1">
      <c r="A56" s="51"/>
      <c r="B56" s="51"/>
      <c r="C56" s="524"/>
      <c r="D56" s="525"/>
      <c r="E56" s="408"/>
      <c r="F56" s="409"/>
      <c r="G56" s="409"/>
      <c r="H56" s="409"/>
      <c r="I56" s="409"/>
      <c r="J56" s="409"/>
      <c r="K56" s="409"/>
      <c r="L56" s="409"/>
      <c r="M56" s="409"/>
      <c r="N56" s="409"/>
      <c r="O56" s="409"/>
      <c r="P56" s="409"/>
      <c r="Q56" s="409"/>
      <c r="R56" s="409"/>
      <c r="S56" s="409"/>
      <c r="T56" s="409"/>
      <c r="U56" s="409"/>
      <c r="V56" s="409"/>
      <c r="W56" s="409"/>
      <c r="X56" s="409"/>
      <c r="Y56" s="409"/>
      <c r="Z56" s="409"/>
      <c r="AA56" s="409"/>
      <c r="AB56" s="409"/>
      <c r="AC56" s="409"/>
      <c r="AD56" s="409"/>
      <c r="AE56" s="409"/>
      <c r="AF56" s="409"/>
      <c r="AG56" s="409"/>
      <c r="AH56" s="409"/>
      <c r="AI56" s="409"/>
      <c r="AJ56" s="409"/>
      <c r="AK56" s="410"/>
      <c r="AL56" s="561"/>
      <c r="AM56" s="562"/>
      <c r="AN56" s="562"/>
      <c r="AO56" s="562"/>
      <c r="AP56" s="562"/>
      <c r="AQ56" s="586"/>
    </row>
    <row r="57" spans="1:43" customFormat="1" ht="18" customHeight="1">
      <c r="A57" s="51"/>
      <c r="B57" s="51"/>
      <c r="C57" s="526"/>
      <c r="D57" s="527"/>
      <c r="E57" s="305"/>
      <c r="F57" s="306"/>
      <c r="G57" s="306"/>
      <c r="H57" s="306"/>
      <c r="I57" s="306"/>
      <c r="J57" s="306"/>
      <c r="K57" s="306"/>
      <c r="L57" s="306"/>
      <c r="M57" s="306"/>
      <c r="N57" s="306"/>
      <c r="O57" s="306"/>
      <c r="P57" s="306"/>
      <c r="Q57" s="306"/>
      <c r="R57" s="306"/>
      <c r="S57" s="306"/>
      <c r="T57" s="306"/>
      <c r="U57" s="306"/>
      <c r="V57" s="306"/>
      <c r="W57" s="306"/>
      <c r="X57" s="306"/>
      <c r="Y57" s="306"/>
      <c r="Z57" s="306"/>
      <c r="AA57" s="306"/>
      <c r="AB57" s="306"/>
      <c r="AC57" s="306"/>
      <c r="AD57" s="306"/>
      <c r="AE57" s="306"/>
      <c r="AF57" s="306"/>
      <c r="AG57" s="306"/>
      <c r="AH57" s="306"/>
      <c r="AI57" s="306"/>
      <c r="AJ57" s="306"/>
      <c r="AK57" s="307"/>
      <c r="AL57" s="563"/>
      <c r="AM57" s="564"/>
      <c r="AN57" s="564"/>
      <c r="AO57" s="564"/>
      <c r="AP57" s="564"/>
      <c r="AQ57" s="587"/>
    </row>
    <row r="58" spans="1:43" customFormat="1" ht="18" customHeight="1">
      <c r="A58" s="51"/>
      <c r="B58" s="51"/>
      <c r="C58" s="522">
        <v>14</v>
      </c>
      <c r="D58" s="523"/>
      <c r="E58" s="302" t="s">
        <v>374</v>
      </c>
      <c r="F58" s="303"/>
      <c r="G58" s="303"/>
      <c r="H58" s="303"/>
      <c r="I58" s="303"/>
      <c r="J58" s="303"/>
      <c r="K58" s="303"/>
      <c r="L58" s="303"/>
      <c r="M58" s="303"/>
      <c r="N58" s="303"/>
      <c r="O58" s="303"/>
      <c r="P58" s="303"/>
      <c r="Q58" s="303"/>
      <c r="R58" s="303"/>
      <c r="S58" s="303"/>
      <c r="T58" s="303"/>
      <c r="U58" s="303"/>
      <c r="V58" s="303"/>
      <c r="W58" s="303"/>
      <c r="X58" s="303"/>
      <c r="Y58" s="303"/>
      <c r="Z58" s="303"/>
      <c r="AA58" s="303"/>
      <c r="AB58" s="303"/>
      <c r="AC58" s="303"/>
      <c r="AD58" s="303"/>
      <c r="AE58" s="303"/>
      <c r="AF58" s="303"/>
      <c r="AG58" s="303"/>
      <c r="AH58" s="303"/>
      <c r="AI58" s="303"/>
      <c r="AJ58" s="303"/>
      <c r="AK58" s="304"/>
      <c r="AL58" s="559"/>
      <c r="AM58" s="560"/>
      <c r="AN58" s="560"/>
      <c r="AO58" s="560"/>
      <c r="AP58" s="560"/>
      <c r="AQ58" s="585"/>
    </row>
    <row r="59" spans="1:43" customFormat="1" ht="18" customHeight="1" thickBot="1">
      <c r="A59" s="51"/>
      <c r="B59" s="51"/>
      <c r="C59" s="588"/>
      <c r="D59" s="589"/>
      <c r="E59" s="315"/>
      <c r="F59" s="316"/>
      <c r="G59" s="316"/>
      <c r="H59" s="316"/>
      <c r="I59" s="316"/>
      <c r="J59" s="316"/>
      <c r="K59" s="316"/>
      <c r="L59" s="316"/>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7"/>
      <c r="AL59" s="590"/>
      <c r="AM59" s="591"/>
      <c r="AN59" s="591"/>
      <c r="AO59" s="591"/>
      <c r="AP59" s="591"/>
      <c r="AQ59" s="592"/>
    </row>
    <row r="60" spans="1:43" customFormat="1" ht="13.2" customHeight="1">
      <c r="A60" s="51"/>
      <c r="B60" s="51"/>
      <c r="C60" s="125"/>
      <c r="D60" s="125"/>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5"/>
      <c r="AM60" s="125"/>
      <c r="AN60" s="125"/>
      <c r="AO60" s="125"/>
      <c r="AP60" s="125"/>
      <c r="AQ60" s="125"/>
    </row>
    <row r="61" spans="1:43" customFormat="1" ht="18.600000000000001" customHeight="1" thickBot="1">
      <c r="A61" s="51"/>
      <c r="B61" s="51"/>
      <c r="C61" s="52" t="s">
        <v>130</v>
      </c>
      <c r="D61" s="125"/>
      <c r="E61" s="124"/>
      <c r="F61" s="124"/>
      <c r="G61" s="124"/>
      <c r="H61" s="124"/>
      <c r="I61" s="124"/>
      <c r="J61" s="124"/>
      <c r="K61" s="124"/>
      <c r="L61" s="124"/>
      <c r="M61" s="124"/>
      <c r="N61" s="124"/>
      <c r="O61" s="124"/>
      <c r="P61" s="124"/>
      <c r="Q61" s="126"/>
      <c r="S61" s="124"/>
      <c r="T61" s="124"/>
      <c r="U61" s="124"/>
      <c r="V61" s="124"/>
      <c r="W61" s="124"/>
      <c r="X61" s="124"/>
      <c r="Y61" s="124"/>
      <c r="Z61" s="124"/>
      <c r="AA61" s="124"/>
      <c r="AB61" s="124"/>
      <c r="AC61" s="124"/>
      <c r="AD61" s="124"/>
      <c r="AE61" s="124"/>
      <c r="AF61" s="124"/>
      <c r="AG61" s="124"/>
      <c r="AH61" s="124"/>
      <c r="AI61" s="124"/>
      <c r="AJ61" s="124"/>
      <c r="AK61" s="124"/>
      <c r="AL61" s="125"/>
      <c r="AM61" s="125"/>
      <c r="AN61" s="125"/>
      <c r="AO61" s="125"/>
      <c r="AP61" s="125"/>
      <c r="AQ61" s="125"/>
    </row>
    <row r="62" spans="1:43" customFormat="1" ht="18.600000000000001" customHeight="1">
      <c r="A62" s="51"/>
      <c r="B62" s="51"/>
      <c r="C62" s="595">
        <v>1</v>
      </c>
      <c r="D62" s="596"/>
      <c r="E62" s="328" t="s">
        <v>375</v>
      </c>
      <c r="F62" s="329"/>
      <c r="G62" s="329"/>
      <c r="H62" s="329"/>
      <c r="I62" s="329"/>
      <c r="J62" s="329"/>
      <c r="K62" s="329"/>
      <c r="L62" s="329"/>
      <c r="M62" s="329"/>
      <c r="N62" s="329"/>
      <c r="O62" s="329"/>
      <c r="P62" s="329"/>
      <c r="Q62" s="329"/>
      <c r="R62" s="329"/>
      <c r="S62" s="329"/>
      <c r="T62" s="329"/>
      <c r="U62" s="329"/>
      <c r="V62" s="329"/>
      <c r="W62" s="329"/>
      <c r="X62" s="329"/>
      <c r="Y62" s="329"/>
      <c r="Z62" s="329"/>
      <c r="AA62" s="329"/>
      <c r="AB62" s="329"/>
      <c r="AC62" s="329"/>
      <c r="AD62" s="329"/>
      <c r="AE62" s="329"/>
      <c r="AF62" s="329"/>
      <c r="AG62" s="329"/>
      <c r="AH62" s="329"/>
      <c r="AI62" s="329"/>
      <c r="AJ62" s="329"/>
      <c r="AK62" s="330"/>
      <c r="AL62" s="597"/>
      <c r="AM62" s="598"/>
      <c r="AN62" s="598"/>
      <c r="AO62" s="598"/>
      <c r="AP62" s="598"/>
      <c r="AQ62" s="599"/>
    </row>
    <row r="63" spans="1:43" customFormat="1" ht="18.600000000000001" customHeight="1">
      <c r="A63" s="51"/>
      <c r="B63" s="51"/>
      <c r="C63" s="526"/>
      <c r="D63" s="527"/>
      <c r="E63" s="305"/>
      <c r="F63" s="306"/>
      <c r="G63" s="306"/>
      <c r="H63" s="306"/>
      <c r="I63" s="306"/>
      <c r="J63" s="306"/>
      <c r="K63" s="306"/>
      <c r="L63" s="306"/>
      <c r="M63" s="306"/>
      <c r="N63" s="306"/>
      <c r="O63" s="306"/>
      <c r="P63" s="306"/>
      <c r="Q63" s="306"/>
      <c r="R63" s="306"/>
      <c r="S63" s="306"/>
      <c r="T63" s="306"/>
      <c r="U63" s="306"/>
      <c r="V63" s="306"/>
      <c r="W63" s="306"/>
      <c r="X63" s="306"/>
      <c r="Y63" s="306"/>
      <c r="Z63" s="306"/>
      <c r="AA63" s="306"/>
      <c r="AB63" s="306"/>
      <c r="AC63" s="306"/>
      <c r="AD63" s="306"/>
      <c r="AE63" s="306"/>
      <c r="AF63" s="306"/>
      <c r="AG63" s="306"/>
      <c r="AH63" s="306"/>
      <c r="AI63" s="306"/>
      <c r="AJ63" s="306"/>
      <c r="AK63" s="307"/>
      <c r="AL63" s="563"/>
      <c r="AM63" s="564"/>
      <c r="AN63" s="564"/>
      <c r="AO63" s="564"/>
      <c r="AP63" s="564"/>
      <c r="AQ63" s="587"/>
    </row>
    <row r="64" spans="1:43" customFormat="1" ht="18.600000000000001" customHeight="1">
      <c r="A64" s="51"/>
      <c r="B64" s="51"/>
      <c r="C64" s="522">
        <v>2</v>
      </c>
      <c r="D64" s="523"/>
      <c r="E64" s="302" t="s">
        <v>364</v>
      </c>
      <c r="F64" s="303"/>
      <c r="G64" s="303"/>
      <c r="H64" s="303"/>
      <c r="I64" s="303"/>
      <c r="J64" s="303"/>
      <c r="K64" s="303"/>
      <c r="L64" s="303"/>
      <c r="M64" s="303"/>
      <c r="N64" s="303"/>
      <c r="O64" s="303"/>
      <c r="P64" s="303"/>
      <c r="Q64" s="303"/>
      <c r="R64" s="303"/>
      <c r="S64" s="303"/>
      <c r="T64" s="303"/>
      <c r="U64" s="303"/>
      <c r="V64" s="303"/>
      <c r="W64" s="303"/>
      <c r="X64" s="303"/>
      <c r="Y64" s="303"/>
      <c r="Z64" s="303"/>
      <c r="AA64" s="303"/>
      <c r="AB64" s="303"/>
      <c r="AC64" s="303"/>
      <c r="AD64" s="303"/>
      <c r="AE64" s="303"/>
      <c r="AF64" s="303"/>
      <c r="AG64" s="303"/>
      <c r="AH64" s="303"/>
      <c r="AI64" s="303"/>
      <c r="AJ64" s="303"/>
      <c r="AK64" s="304"/>
      <c r="AL64" s="559"/>
      <c r="AM64" s="560"/>
      <c r="AN64" s="560"/>
      <c r="AO64" s="560"/>
      <c r="AP64" s="560"/>
      <c r="AQ64" s="585"/>
    </row>
    <row r="65" spans="1:43" customFormat="1" ht="18.600000000000001" customHeight="1">
      <c r="A65" s="51"/>
      <c r="B65" s="51"/>
      <c r="C65" s="526"/>
      <c r="D65" s="527"/>
      <c r="E65" s="305"/>
      <c r="F65" s="306"/>
      <c r="G65" s="306"/>
      <c r="H65" s="306"/>
      <c r="I65" s="306"/>
      <c r="J65" s="306"/>
      <c r="K65" s="306"/>
      <c r="L65" s="306"/>
      <c r="M65" s="306"/>
      <c r="N65" s="306"/>
      <c r="O65" s="306"/>
      <c r="P65" s="306"/>
      <c r="Q65" s="306"/>
      <c r="R65" s="306"/>
      <c r="S65" s="306"/>
      <c r="T65" s="306"/>
      <c r="U65" s="306"/>
      <c r="V65" s="306"/>
      <c r="W65" s="306"/>
      <c r="X65" s="306"/>
      <c r="Y65" s="306"/>
      <c r="Z65" s="306"/>
      <c r="AA65" s="306"/>
      <c r="AB65" s="306"/>
      <c r="AC65" s="306"/>
      <c r="AD65" s="306"/>
      <c r="AE65" s="306"/>
      <c r="AF65" s="306"/>
      <c r="AG65" s="306"/>
      <c r="AH65" s="306"/>
      <c r="AI65" s="306"/>
      <c r="AJ65" s="306"/>
      <c r="AK65" s="307"/>
      <c r="AL65" s="563"/>
      <c r="AM65" s="564"/>
      <c r="AN65" s="564"/>
      <c r="AO65" s="564"/>
      <c r="AP65" s="564"/>
      <c r="AQ65" s="587"/>
    </row>
    <row r="66" spans="1:43" customFormat="1" ht="18.600000000000001" customHeight="1">
      <c r="A66" s="51"/>
      <c r="B66" s="51"/>
      <c r="C66" s="522">
        <v>3</v>
      </c>
      <c r="D66" s="523"/>
      <c r="E66" s="302" t="s">
        <v>365</v>
      </c>
      <c r="F66" s="303"/>
      <c r="G66" s="303"/>
      <c r="H66" s="303"/>
      <c r="I66" s="303"/>
      <c r="J66" s="303"/>
      <c r="K66" s="303"/>
      <c r="L66" s="303"/>
      <c r="M66" s="303"/>
      <c r="N66" s="303"/>
      <c r="O66" s="303"/>
      <c r="P66" s="303"/>
      <c r="Q66" s="303"/>
      <c r="R66" s="303"/>
      <c r="S66" s="303"/>
      <c r="T66" s="303"/>
      <c r="U66" s="303"/>
      <c r="V66" s="303"/>
      <c r="W66" s="303"/>
      <c r="X66" s="303"/>
      <c r="Y66" s="303"/>
      <c r="Z66" s="303"/>
      <c r="AA66" s="303"/>
      <c r="AB66" s="303"/>
      <c r="AC66" s="303"/>
      <c r="AD66" s="303"/>
      <c r="AE66" s="303"/>
      <c r="AF66" s="303"/>
      <c r="AG66" s="303"/>
      <c r="AH66" s="303"/>
      <c r="AI66" s="303"/>
      <c r="AJ66" s="303"/>
      <c r="AK66" s="304"/>
      <c r="AL66" s="559"/>
      <c r="AM66" s="560"/>
      <c r="AN66" s="560"/>
      <c r="AO66" s="560"/>
      <c r="AP66" s="560"/>
      <c r="AQ66" s="585"/>
    </row>
    <row r="67" spans="1:43" customFormat="1" ht="18.600000000000001" customHeight="1">
      <c r="A67" s="51"/>
      <c r="B67" s="51"/>
      <c r="C67" s="526"/>
      <c r="D67" s="527"/>
      <c r="E67" s="305"/>
      <c r="F67" s="306"/>
      <c r="G67" s="306"/>
      <c r="H67" s="306"/>
      <c r="I67" s="306"/>
      <c r="J67" s="306"/>
      <c r="K67" s="306"/>
      <c r="L67" s="306"/>
      <c r="M67" s="306"/>
      <c r="N67" s="306"/>
      <c r="O67" s="306"/>
      <c r="P67" s="306"/>
      <c r="Q67" s="306"/>
      <c r="R67" s="306"/>
      <c r="S67" s="306"/>
      <c r="T67" s="306"/>
      <c r="U67" s="306"/>
      <c r="V67" s="306"/>
      <c r="W67" s="306"/>
      <c r="X67" s="306"/>
      <c r="Y67" s="306"/>
      <c r="Z67" s="306"/>
      <c r="AA67" s="306"/>
      <c r="AB67" s="306"/>
      <c r="AC67" s="306"/>
      <c r="AD67" s="306"/>
      <c r="AE67" s="306"/>
      <c r="AF67" s="306"/>
      <c r="AG67" s="306"/>
      <c r="AH67" s="306"/>
      <c r="AI67" s="306"/>
      <c r="AJ67" s="306"/>
      <c r="AK67" s="307"/>
      <c r="AL67" s="563"/>
      <c r="AM67" s="564"/>
      <c r="AN67" s="564"/>
      <c r="AO67" s="564"/>
      <c r="AP67" s="564"/>
      <c r="AQ67" s="587"/>
    </row>
    <row r="68" spans="1:43" customFormat="1" ht="18.600000000000001" customHeight="1">
      <c r="A68" s="51"/>
      <c r="B68" s="51"/>
      <c r="C68" s="522">
        <v>4</v>
      </c>
      <c r="D68" s="523"/>
      <c r="E68" s="302" t="s">
        <v>366</v>
      </c>
      <c r="F68" s="303"/>
      <c r="G68" s="303"/>
      <c r="H68" s="303"/>
      <c r="I68" s="303"/>
      <c r="J68" s="303"/>
      <c r="K68" s="303"/>
      <c r="L68" s="303"/>
      <c r="M68" s="303"/>
      <c r="N68" s="303"/>
      <c r="O68" s="303"/>
      <c r="P68" s="303"/>
      <c r="Q68" s="303"/>
      <c r="R68" s="303"/>
      <c r="S68" s="303"/>
      <c r="T68" s="303"/>
      <c r="U68" s="303"/>
      <c r="V68" s="303"/>
      <c r="W68" s="303"/>
      <c r="X68" s="303"/>
      <c r="Y68" s="303"/>
      <c r="Z68" s="303"/>
      <c r="AA68" s="303"/>
      <c r="AB68" s="303"/>
      <c r="AC68" s="303"/>
      <c r="AD68" s="303"/>
      <c r="AE68" s="303"/>
      <c r="AF68" s="303"/>
      <c r="AG68" s="303"/>
      <c r="AH68" s="303"/>
      <c r="AI68" s="303"/>
      <c r="AJ68" s="303"/>
      <c r="AK68" s="304"/>
      <c r="AL68" s="559"/>
      <c r="AM68" s="560"/>
      <c r="AN68" s="560"/>
      <c r="AO68" s="560"/>
      <c r="AP68" s="560"/>
      <c r="AQ68" s="585"/>
    </row>
    <row r="69" spans="1:43" customFormat="1" ht="18.600000000000001" customHeight="1">
      <c r="A69" s="51"/>
      <c r="B69" s="51"/>
      <c r="C69" s="526"/>
      <c r="D69" s="527"/>
      <c r="E69" s="305"/>
      <c r="F69" s="306"/>
      <c r="G69" s="306"/>
      <c r="H69" s="306"/>
      <c r="I69" s="306"/>
      <c r="J69" s="306"/>
      <c r="K69" s="306"/>
      <c r="L69" s="306"/>
      <c r="M69" s="306"/>
      <c r="N69" s="306"/>
      <c r="O69" s="306"/>
      <c r="P69" s="306"/>
      <c r="Q69" s="306"/>
      <c r="R69" s="306"/>
      <c r="S69" s="306"/>
      <c r="T69" s="306"/>
      <c r="U69" s="306"/>
      <c r="V69" s="306"/>
      <c r="W69" s="306"/>
      <c r="X69" s="306"/>
      <c r="Y69" s="306"/>
      <c r="Z69" s="306"/>
      <c r="AA69" s="306"/>
      <c r="AB69" s="306"/>
      <c r="AC69" s="306"/>
      <c r="AD69" s="306"/>
      <c r="AE69" s="306"/>
      <c r="AF69" s="306"/>
      <c r="AG69" s="306"/>
      <c r="AH69" s="306"/>
      <c r="AI69" s="306"/>
      <c r="AJ69" s="306"/>
      <c r="AK69" s="307"/>
      <c r="AL69" s="563"/>
      <c r="AM69" s="564"/>
      <c r="AN69" s="564"/>
      <c r="AO69" s="564"/>
      <c r="AP69" s="564"/>
      <c r="AQ69" s="587"/>
    </row>
    <row r="70" spans="1:43" customFormat="1" ht="18.600000000000001" customHeight="1">
      <c r="A70" s="51"/>
      <c r="B70" s="51"/>
      <c r="C70" s="522">
        <v>5</v>
      </c>
      <c r="D70" s="523"/>
      <c r="E70" s="302" t="s">
        <v>368</v>
      </c>
      <c r="F70" s="303"/>
      <c r="G70" s="303"/>
      <c r="H70" s="303"/>
      <c r="I70" s="303"/>
      <c r="J70" s="303"/>
      <c r="K70" s="303"/>
      <c r="L70" s="303"/>
      <c r="M70" s="303"/>
      <c r="N70" s="303"/>
      <c r="O70" s="303"/>
      <c r="P70" s="303"/>
      <c r="Q70" s="303"/>
      <c r="R70" s="303"/>
      <c r="S70" s="303"/>
      <c r="T70" s="303"/>
      <c r="U70" s="303"/>
      <c r="V70" s="303"/>
      <c r="W70" s="303"/>
      <c r="X70" s="303"/>
      <c r="Y70" s="303"/>
      <c r="Z70" s="303"/>
      <c r="AA70" s="303"/>
      <c r="AB70" s="303"/>
      <c r="AC70" s="303"/>
      <c r="AD70" s="303"/>
      <c r="AE70" s="303"/>
      <c r="AF70" s="303"/>
      <c r="AG70" s="303"/>
      <c r="AH70" s="303"/>
      <c r="AI70" s="303"/>
      <c r="AJ70" s="303"/>
      <c r="AK70" s="304"/>
      <c r="AL70" s="559"/>
      <c r="AM70" s="560"/>
      <c r="AN70" s="560"/>
      <c r="AO70" s="560"/>
      <c r="AP70" s="560"/>
      <c r="AQ70" s="585"/>
    </row>
    <row r="71" spans="1:43" customFormat="1" ht="18.600000000000001" customHeight="1">
      <c r="A71" s="51"/>
      <c r="B71" s="51"/>
      <c r="C71" s="524"/>
      <c r="D71" s="525"/>
      <c r="E71" s="408"/>
      <c r="F71" s="409"/>
      <c r="G71" s="409"/>
      <c r="H71" s="409"/>
      <c r="I71" s="409"/>
      <c r="J71" s="409"/>
      <c r="K71" s="409"/>
      <c r="L71" s="409"/>
      <c r="M71" s="409"/>
      <c r="N71" s="409"/>
      <c r="O71" s="409"/>
      <c r="P71" s="409"/>
      <c r="Q71" s="409"/>
      <c r="R71" s="409"/>
      <c r="S71" s="409"/>
      <c r="T71" s="409"/>
      <c r="U71" s="409"/>
      <c r="V71" s="409"/>
      <c r="W71" s="409"/>
      <c r="X71" s="409"/>
      <c r="Y71" s="409"/>
      <c r="Z71" s="409"/>
      <c r="AA71" s="409"/>
      <c r="AB71" s="409"/>
      <c r="AC71" s="409"/>
      <c r="AD71" s="409"/>
      <c r="AE71" s="409"/>
      <c r="AF71" s="409"/>
      <c r="AG71" s="409"/>
      <c r="AH71" s="409"/>
      <c r="AI71" s="409"/>
      <c r="AJ71" s="409"/>
      <c r="AK71" s="410"/>
      <c r="AL71" s="561"/>
      <c r="AM71" s="562"/>
      <c r="AN71" s="562"/>
      <c r="AO71" s="562"/>
      <c r="AP71" s="562"/>
      <c r="AQ71" s="586"/>
    </row>
    <row r="72" spans="1:43" customFormat="1" ht="18.600000000000001" customHeight="1">
      <c r="A72" s="51"/>
      <c r="B72" s="51"/>
      <c r="C72" s="526"/>
      <c r="D72" s="527"/>
      <c r="E72" s="305"/>
      <c r="F72" s="306"/>
      <c r="G72" s="306"/>
      <c r="H72" s="306"/>
      <c r="I72" s="306"/>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7"/>
      <c r="AL72" s="563"/>
      <c r="AM72" s="564"/>
      <c r="AN72" s="564"/>
      <c r="AO72" s="564"/>
      <c r="AP72" s="564"/>
      <c r="AQ72" s="587"/>
    </row>
    <row r="73" spans="1:43" customFormat="1" ht="18.600000000000001" customHeight="1">
      <c r="A73" s="51"/>
      <c r="B73" s="51"/>
      <c r="C73" s="522">
        <v>6</v>
      </c>
      <c r="D73" s="523"/>
      <c r="E73" s="302" t="s">
        <v>369</v>
      </c>
      <c r="F73" s="303"/>
      <c r="G73" s="303"/>
      <c r="H73" s="303"/>
      <c r="I73" s="303"/>
      <c r="J73" s="303"/>
      <c r="K73" s="303"/>
      <c r="L73" s="303"/>
      <c r="M73" s="303"/>
      <c r="N73" s="303"/>
      <c r="O73" s="303"/>
      <c r="P73" s="303"/>
      <c r="Q73" s="303"/>
      <c r="R73" s="303"/>
      <c r="S73" s="303"/>
      <c r="T73" s="303"/>
      <c r="U73" s="303"/>
      <c r="V73" s="303"/>
      <c r="W73" s="303"/>
      <c r="X73" s="303"/>
      <c r="Y73" s="303"/>
      <c r="Z73" s="303"/>
      <c r="AA73" s="303"/>
      <c r="AB73" s="303"/>
      <c r="AC73" s="303"/>
      <c r="AD73" s="303"/>
      <c r="AE73" s="303"/>
      <c r="AF73" s="303"/>
      <c r="AG73" s="303"/>
      <c r="AH73" s="303"/>
      <c r="AI73" s="303"/>
      <c r="AJ73" s="303"/>
      <c r="AK73" s="304"/>
      <c r="AL73" s="559"/>
      <c r="AM73" s="560"/>
      <c r="AN73" s="560"/>
      <c r="AO73" s="560"/>
      <c r="AP73" s="560"/>
      <c r="AQ73" s="585"/>
    </row>
    <row r="74" spans="1:43" customFormat="1" ht="18.600000000000001" customHeight="1">
      <c r="A74" s="51"/>
      <c r="B74" s="51"/>
      <c r="C74" s="526"/>
      <c r="D74" s="527"/>
      <c r="E74" s="305"/>
      <c r="F74" s="306"/>
      <c r="G74" s="306"/>
      <c r="H74" s="306"/>
      <c r="I74" s="306"/>
      <c r="J74" s="306"/>
      <c r="K74" s="306"/>
      <c r="L74" s="306"/>
      <c r="M74" s="306"/>
      <c r="N74" s="306"/>
      <c r="O74" s="306"/>
      <c r="P74" s="306"/>
      <c r="Q74" s="306"/>
      <c r="R74" s="306"/>
      <c r="S74" s="306"/>
      <c r="T74" s="306"/>
      <c r="U74" s="306"/>
      <c r="V74" s="306"/>
      <c r="W74" s="306"/>
      <c r="X74" s="306"/>
      <c r="Y74" s="306"/>
      <c r="Z74" s="306"/>
      <c r="AA74" s="306"/>
      <c r="AB74" s="306"/>
      <c r="AC74" s="306"/>
      <c r="AD74" s="306"/>
      <c r="AE74" s="306"/>
      <c r="AF74" s="306"/>
      <c r="AG74" s="306"/>
      <c r="AH74" s="306"/>
      <c r="AI74" s="306"/>
      <c r="AJ74" s="306"/>
      <c r="AK74" s="307"/>
      <c r="AL74" s="563"/>
      <c r="AM74" s="564"/>
      <c r="AN74" s="564"/>
      <c r="AO74" s="564"/>
      <c r="AP74" s="564"/>
      <c r="AQ74" s="587"/>
    </row>
    <row r="75" spans="1:43" customFormat="1" ht="18.600000000000001" customHeight="1">
      <c r="A75" s="51"/>
      <c r="B75" s="51"/>
      <c r="C75" s="522">
        <v>7</v>
      </c>
      <c r="D75" s="523"/>
      <c r="E75" s="302" t="s">
        <v>370</v>
      </c>
      <c r="F75" s="303"/>
      <c r="G75" s="303"/>
      <c r="H75" s="303"/>
      <c r="I75" s="303"/>
      <c r="J75" s="303"/>
      <c r="K75" s="303"/>
      <c r="L75" s="303"/>
      <c r="M75" s="303"/>
      <c r="N75" s="303"/>
      <c r="O75" s="303"/>
      <c r="P75" s="303"/>
      <c r="Q75" s="303"/>
      <c r="R75" s="303"/>
      <c r="S75" s="303"/>
      <c r="T75" s="303"/>
      <c r="U75" s="303"/>
      <c r="V75" s="303"/>
      <c r="W75" s="303"/>
      <c r="X75" s="303"/>
      <c r="Y75" s="303"/>
      <c r="Z75" s="303"/>
      <c r="AA75" s="303"/>
      <c r="AB75" s="303"/>
      <c r="AC75" s="303"/>
      <c r="AD75" s="303"/>
      <c r="AE75" s="303"/>
      <c r="AF75" s="303"/>
      <c r="AG75" s="303"/>
      <c r="AH75" s="303"/>
      <c r="AI75" s="303"/>
      <c r="AJ75" s="303"/>
      <c r="AK75" s="304"/>
      <c r="AL75" s="559"/>
      <c r="AM75" s="560"/>
      <c r="AN75" s="560"/>
      <c r="AO75" s="560"/>
      <c r="AP75" s="560"/>
      <c r="AQ75" s="585"/>
    </row>
    <row r="76" spans="1:43" customFormat="1" ht="18.600000000000001" customHeight="1">
      <c r="A76" s="51"/>
      <c r="B76" s="51"/>
      <c r="C76" s="526"/>
      <c r="D76" s="527"/>
      <c r="E76" s="305"/>
      <c r="F76" s="306"/>
      <c r="G76" s="306"/>
      <c r="H76" s="306"/>
      <c r="I76" s="306"/>
      <c r="J76" s="306"/>
      <c r="K76" s="306"/>
      <c r="L76" s="306"/>
      <c r="M76" s="306"/>
      <c r="N76" s="306"/>
      <c r="O76" s="306"/>
      <c r="P76" s="306"/>
      <c r="Q76" s="306"/>
      <c r="R76" s="306"/>
      <c r="S76" s="306"/>
      <c r="T76" s="306"/>
      <c r="U76" s="306"/>
      <c r="V76" s="306"/>
      <c r="W76" s="306"/>
      <c r="X76" s="306"/>
      <c r="Y76" s="306"/>
      <c r="Z76" s="306"/>
      <c r="AA76" s="306"/>
      <c r="AB76" s="306"/>
      <c r="AC76" s="306"/>
      <c r="AD76" s="306"/>
      <c r="AE76" s="306"/>
      <c r="AF76" s="306"/>
      <c r="AG76" s="306"/>
      <c r="AH76" s="306"/>
      <c r="AI76" s="306"/>
      <c r="AJ76" s="306"/>
      <c r="AK76" s="307"/>
      <c r="AL76" s="563"/>
      <c r="AM76" s="564"/>
      <c r="AN76" s="564"/>
      <c r="AO76" s="564"/>
      <c r="AP76" s="564"/>
      <c r="AQ76" s="587"/>
    </row>
    <row r="77" spans="1:43" customFormat="1" ht="18.600000000000001" customHeight="1">
      <c r="A77" s="51"/>
      <c r="B77" s="51"/>
      <c r="C77" s="522">
        <v>8</v>
      </c>
      <c r="D77" s="523"/>
      <c r="E77" s="570" t="s">
        <v>371</v>
      </c>
      <c r="F77" s="571"/>
      <c r="G77" s="571"/>
      <c r="H77" s="571"/>
      <c r="I77" s="571"/>
      <c r="J77" s="571"/>
      <c r="K77" s="571"/>
      <c r="L77" s="571"/>
      <c r="M77" s="571"/>
      <c r="N77" s="571"/>
      <c r="O77" s="571"/>
      <c r="P77" s="571"/>
      <c r="Q77" s="571"/>
      <c r="R77" s="571"/>
      <c r="S77" s="571"/>
      <c r="T77" s="571"/>
      <c r="U77" s="571"/>
      <c r="V77" s="571"/>
      <c r="W77" s="571"/>
      <c r="X77" s="571"/>
      <c r="Y77" s="571"/>
      <c r="Z77" s="571"/>
      <c r="AA77" s="571"/>
      <c r="AB77" s="571"/>
      <c r="AC77" s="571"/>
      <c r="AD77" s="571"/>
      <c r="AE77" s="571"/>
      <c r="AF77" s="571"/>
      <c r="AG77" s="571"/>
      <c r="AH77" s="571"/>
      <c r="AI77" s="571"/>
      <c r="AJ77" s="571"/>
      <c r="AK77" s="572"/>
      <c r="AL77" s="559"/>
      <c r="AM77" s="560"/>
      <c r="AN77" s="560"/>
      <c r="AO77" s="560"/>
      <c r="AP77" s="560"/>
      <c r="AQ77" s="585"/>
    </row>
    <row r="78" spans="1:43" customFormat="1" ht="18.600000000000001" customHeight="1">
      <c r="A78" s="51"/>
      <c r="B78" s="51"/>
      <c r="C78" s="526"/>
      <c r="D78" s="527"/>
      <c r="E78" s="602"/>
      <c r="F78" s="603"/>
      <c r="G78" s="603"/>
      <c r="H78" s="603"/>
      <c r="I78" s="603"/>
      <c r="J78" s="603"/>
      <c r="K78" s="603"/>
      <c r="L78" s="603"/>
      <c r="M78" s="603"/>
      <c r="N78" s="603"/>
      <c r="O78" s="603"/>
      <c r="P78" s="603"/>
      <c r="Q78" s="603"/>
      <c r="R78" s="603"/>
      <c r="S78" s="603"/>
      <c r="T78" s="603"/>
      <c r="U78" s="603"/>
      <c r="V78" s="603"/>
      <c r="W78" s="603"/>
      <c r="X78" s="603"/>
      <c r="Y78" s="603"/>
      <c r="Z78" s="603"/>
      <c r="AA78" s="603"/>
      <c r="AB78" s="603"/>
      <c r="AC78" s="603"/>
      <c r="AD78" s="603"/>
      <c r="AE78" s="603"/>
      <c r="AF78" s="603"/>
      <c r="AG78" s="603"/>
      <c r="AH78" s="603"/>
      <c r="AI78" s="603"/>
      <c r="AJ78" s="603"/>
      <c r="AK78" s="604"/>
      <c r="AL78" s="563"/>
      <c r="AM78" s="564"/>
      <c r="AN78" s="564"/>
      <c r="AO78" s="564"/>
      <c r="AP78" s="564"/>
      <c r="AQ78" s="587"/>
    </row>
    <row r="79" spans="1:43" customFormat="1" ht="18.600000000000001" customHeight="1">
      <c r="A79" s="51"/>
      <c r="B79" s="51"/>
      <c r="C79" s="522">
        <v>9</v>
      </c>
      <c r="D79" s="523"/>
      <c r="E79" s="570" t="s">
        <v>407</v>
      </c>
      <c r="F79" s="571"/>
      <c r="G79" s="571"/>
      <c r="H79" s="571"/>
      <c r="I79" s="571"/>
      <c r="J79" s="571"/>
      <c r="K79" s="571"/>
      <c r="L79" s="571"/>
      <c r="M79" s="571"/>
      <c r="N79" s="571"/>
      <c r="O79" s="571"/>
      <c r="P79" s="571"/>
      <c r="Q79" s="571"/>
      <c r="R79" s="571"/>
      <c r="S79" s="571"/>
      <c r="T79" s="571"/>
      <c r="U79" s="571"/>
      <c r="V79" s="571"/>
      <c r="W79" s="571"/>
      <c r="X79" s="571"/>
      <c r="Y79" s="571"/>
      <c r="Z79" s="571"/>
      <c r="AA79" s="571"/>
      <c r="AB79" s="571"/>
      <c r="AC79" s="571"/>
      <c r="AD79" s="571"/>
      <c r="AE79" s="571"/>
      <c r="AF79" s="571"/>
      <c r="AG79" s="571"/>
      <c r="AH79" s="571"/>
      <c r="AI79" s="571"/>
      <c r="AJ79" s="571"/>
      <c r="AK79" s="572"/>
      <c r="AL79" s="559"/>
      <c r="AM79" s="560"/>
      <c r="AN79" s="560"/>
      <c r="AO79" s="560"/>
      <c r="AP79" s="560"/>
      <c r="AQ79" s="585"/>
    </row>
    <row r="80" spans="1:43" customFormat="1" ht="18.600000000000001" customHeight="1">
      <c r="A80" s="51"/>
      <c r="B80" s="51"/>
      <c r="C80" s="526"/>
      <c r="D80" s="527"/>
      <c r="E80" s="602"/>
      <c r="F80" s="603"/>
      <c r="G80" s="603"/>
      <c r="H80" s="603"/>
      <c r="I80" s="603"/>
      <c r="J80" s="603"/>
      <c r="K80" s="603"/>
      <c r="L80" s="603"/>
      <c r="M80" s="603"/>
      <c r="N80" s="603"/>
      <c r="O80" s="603"/>
      <c r="P80" s="603"/>
      <c r="Q80" s="603"/>
      <c r="R80" s="603"/>
      <c r="S80" s="603"/>
      <c r="T80" s="603"/>
      <c r="U80" s="603"/>
      <c r="V80" s="603"/>
      <c r="W80" s="603"/>
      <c r="X80" s="603"/>
      <c r="Y80" s="603"/>
      <c r="Z80" s="603"/>
      <c r="AA80" s="603"/>
      <c r="AB80" s="603"/>
      <c r="AC80" s="603"/>
      <c r="AD80" s="603"/>
      <c r="AE80" s="603"/>
      <c r="AF80" s="603"/>
      <c r="AG80" s="603"/>
      <c r="AH80" s="603"/>
      <c r="AI80" s="603"/>
      <c r="AJ80" s="603"/>
      <c r="AK80" s="604"/>
      <c r="AL80" s="563"/>
      <c r="AM80" s="564"/>
      <c r="AN80" s="564"/>
      <c r="AO80" s="564"/>
      <c r="AP80" s="564"/>
      <c r="AQ80" s="587"/>
    </row>
    <row r="81" spans="1:43" customFormat="1" ht="18.600000000000001" customHeight="1">
      <c r="A81" s="51"/>
      <c r="B81" s="51"/>
      <c r="C81" s="522">
        <v>10</v>
      </c>
      <c r="D81" s="523"/>
      <c r="E81" s="302" t="s">
        <v>372</v>
      </c>
      <c r="F81" s="303"/>
      <c r="G81" s="303"/>
      <c r="H81" s="303"/>
      <c r="I81" s="303"/>
      <c r="J81" s="303"/>
      <c r="K81" s="303"/>
      <c r="L81" s="303"/>
      <c r="M81" s="303"/>
      <c r="N81" s="303"/>
      <c r="O81" s="303"/>
      <c r="P81" s="303"/>
      <c r="Q81" s="303"/>
      <c r="R81" s="303"/>
      <c r="S81" s="303"/>
      <c r="T81" s="303"/>
      <c r="U81" s="303"/>
      <c r="V81" s="303"/>
      <c r="W81" s="303"/>
      <c r="X81" s="303"/>
      <c r="Y81" s="303"/>
      <c r="Z81" s="303"/>
      <c r="AA81" s="303"/>
      <c r="AB81" s="303"/>
      <c r="AC81" s="303"/>
      <c r="AD81" s="303"/>
      <c r="AE81" s="303"/>
      <c r="AF81" s="303"/>
      <c r="AG81" s="303"/>
      <c r="AH81" s="303"/>
      <c r="AI81" s="303"/>
      <c r="AJ81" s="303"/>
      <c r="AK81" s="304"/>
      <c r="AL81" s="559"/>
      <c r="AM81" s="560"/>
      <c r="AN81" s="560"/>
      <c r="AO81" s="560"/>
      <c r="AP81" s="560"/>
      <c r="AQ81" s="585"/>
    </row>
    <row r="82" spans="1:43" customFormat="1" ht="18.600000000000001" customHeight="1">
      <c r="A82" s="51"/>
      <c r="B82" s="51"/>
      <c r="C82" s="526"/>
      <c r="D82" s="527"/>
      <c r="E82" s="305"/>
      <c r="F82" s="306"/>
      <c r="G82" s="306"/>
      <c r="H82" s="306"/>
      <c r="I82" s="306"/>
      <c r="J82" s="306"/>
      <c r="K82" s="306"/>
      <c r="L82" s="306"/>
      <c r="M82" s="306"/>
      <c r="N82" s="306"/>
      <c r="O82" s="306"/>
      <c r="P82" s="306"/>
      <c r="Q82" s="306"/>
      <c r="R82" s="306"/>
      <c r="S82" s="306"/>
      <c r="T82" s="306"/>
      <c r="U82" s="306"/>
      <c r="V82" s="306"/>
      <c r="W82" s="306"/>
      <c r="X82" s="306"/>
      <c r="Y82" s="306"/>
      <c r="Z82" s="306"/>
      <c r="AA82" s="306"/>
      <c r="AB82" s="306"/>
      <c r="AC82" s="306"/>
      <c r="AD82" s="306"/>
      <c r="AE82" s="306"/>
      <c r="AF82" s="306"/>
      <c r="AG82" s="306"/>
      <c r="AH82" s="306"/>
      <c r="AI82" s="306"/>
      <c r="AJ82" s="306"/>
      <c r="AK82" s="307"/>
      <c r="AL82" s="563"/>
      <c r="AM82" s="564"/>
      <c r="AN82" s="564"/>
      <c r="AO82" s="564"/>
      <c r="AP82" s="564"/>
      <c r="AQ82" s="587"/>
    </row>
    <row r="83" spans="1:43" customFormat="1" ht="18.600000000000001" customHeight="1">
      <c r="A83" s="51"/>
      <c r="B83" s="51"/>
      <c r="C83" s="522">
        <v>11</v>
      </c>
      <c r="D83" s="523"/>
      <c r="E83" s="302" t="s">
        <v>376</v>
      </c>
      <c r="F83" s="303"/>
      <c r="G83" s="303"/>
      <c r="H83" s="303"/>
      <c r="I83" s="303"/>
      <c r="J83" s="303"/>
      <c r="K83" s="303"/>
      <c r="L83" s="303"/>
      <c r="M83" s="303"/>
      <c r="N83" s="303"/>
      <c r="O83" s="303"/>
      <c r="P83" s="303"/>
      <c r="Q83" s="303"/>
      <c r="R83" s="303"/>
      <c r="S83" s="303"/>
      <c r="T83" s="303"/>
      <c r="U83" s="303"/>
      <c r="V83" s="303"/>
      <c r="W83" s="303"/>
      <c r="X83" s="303"/>
      <c r="Y83" s="303"/>
      <c r="Z83" s="303"/>
      <c r="AA83" s="303"/>
      <c r="AB83" s="303"/>
      <c r="AC83" s="303"/>
      <c r="AD83" s="303"/>
      <c r="AE83" s="303"/>
      <c r="AF83" s="303"/>
      <c r="AG83" s="303"/>
      <c r="AH83" s="303"/>
      <c r="AI83" s="303"/>
      <c r="AJ83" s="303"/>
      <c r="AK83" s="304"/>
      <c r="AL83" s="559"/>
      <c r="AM83" s="560"/>
      <c r="AN83" s="560"/>
      <c r="AO83" s="560"/>
      <c r="AP83" s="560"/>
      <c r="AQ83" s="585"/>
    </row>
    <row r="84" spans="1:43" customFormat="1" ht="18.600000000000001" customHeight="1">
      <c r="A84" s="51"/>
      <c r="B84" s="51"/>
      <c r="C84" s="526"/>
      <c r="D84" s="527"/>
      <c r="E84" s="305"/>
      <c r="F84" s="306"/>
      <c r="G84" s="306"/>
      <c r="H84" s="306"/>
      <c r="I84" s="306"/>
      <c r="J84" s="306"/>
      <c r="K84" s="306"/>
      <c r="L84" s="306"/>
      <c r="M84" s="306"/>
      <c r="N84" s="306"/>
      <c r="O84" s="306"/>
      <c r="P84" s="306"/>
      <c r="Q84" s="306"/>
      <c r="R84" s="306"/>
      <c r="S84" s="306"/>
      <c r="T84" s="306"/>
      <c r="U84" s="306"/>
      <c r="V84" s="306"/>
      <c r="W84" s="306"/>
      <c r="X84" s="306"/>
      <c r="Y84" s="306"/>
      <c r="Z84" s="306"/>
      <c r="AA84" s="306"/>
      <c r="AB84" s="306"/>
      <c r="AC84" s="306"/>
      <c r="AD84" s="306"/>
      <c r="AE84" s="306"/>
      <c r="AF84" s="306"/>
      <c r="AG84" s="306"/>
      <c r="AH84" s="306"/>
      <c r="AI84" s="306"/>
      <c r="AJ84" s="306"/>
      <c r="AK84" s="307"/>
      <c r="AL84" s="563"/>
      <c r="AM84" s="564"/>
      <c r="AN84" s="564"/>
      <c r="AO84" s="564"/>
      <c r="AP84" s="564"/>
      <c r="AQ84" s="587"/>
    </row>
    <row r="85" spans="1:43" customFormat="1" ht="18.600000000000001" customHeight="1">
      <c r="A85" s="51"/>
      <c r="B85" s="51"/>
      <c r="C85" s="522">
        <v>12</v>
      </c>
      <c r="D85" s="523"/>
      <c r="E85" s="302" t="s">
        <v>377</v>
      </c>
      <c r="F85" s="303"/>
      <c r="G85" s="303"/>
      <c r="H85" s="303"/>
      <c r="I85" s="303"/>
      <c r="J85" s="303"/>
      <c r="K85" s="303"/>
      <c r="L85" s="303"/>
      <c r="M85" s="303"/>
      <c r="N85" s="303"/>
      <c r="O85" s="303"/>
      <c r="P85" s="303"/>
      <c r="Q85" s="303"/>
      <c r="R85" s="303"/>
      <c r="S85" s="303"/>
      <c r="T85" s="303"/>
      <c r="U85" s="303"/>
      <c r="V85" s="303"/>
      <c r="W85" s="303"/>
      <c r="X85" s="303"/>
      <c r="Y85" s="303"/>
      <c r="Z85" s="303"/>
      <c r="AA85" s="303"/>
      <c r="AB85" s="303"/>
      <c r="AC85" s="303"/>
      <c r="AD85" s="303"/>
      <c r="AE85" s="303"/>
      <c r="AF85" s="303"/>
      <c r="AG85" s="303"/>
      <c r="AH85" s="303"/>
      <c r="AI85" s="303"/>
      <c r="AJ85" s="303"/>
      <c r="AK85" s="304"/>
      <c r="AL85" s="559"/>
      <c r="AM85" s="560"/>
      <c r="AN85" s="560"/>
      <c r="AO85" s="560"/>
      <c r="AP85" s="560"/>
      <c r="AQ85" s="585"/>
    </row>
    <row r="86" spans="1:43" customFormat="1" ht="18.600000000000001" customHeight="1">
      <c r="A86" s="51"/>
      <c r="B86" s="51"/>
      <c r="C86" s="524"/>
      <c r="D86" s="525"/>
      <c r="E86" s="408"/>
      <c r="F86" s="409"/>
      <c r="G86" s="409"/>
      <c r="H86" s="409"/>
      <c r="I86" s="409"/>
      <c r="J86" s="409"/>
      <c r="K86" s="409"/>
      <c r="L86" s="409"/>
      <c r="M86" s="409"/>
      <c r="N86" s="409"/>
      <c r="O86" s="409"/>
      <c r="P86" s="409"/>
      <c r="Q86" s="409"/>
      <c r="R86" s="409"/>
      <c r="S86" s="409"/>
      <c r="T86" s="409"/>
      <c r="U86" s="409"/>
      <c r="V86" s="409"/>
      <c r="W86" s="409"/>
      <c r="X86" s="409"/>
      <c r="Y86" s="409"/>
      <c r="Z86" s="409"/>
      <c r="AA86" s="409"/>
      <c r="AB86" s="409"/>
      <c r="AC86" s="409"/>
      <c r="AD86" s="409"/>
      <c r="AE86" s="409"/>
      <c r="AF86" s="409"/>
      <c r="AG86" s="409"/>
      <c r="AH86" s="409"/>
      <c r="AI86" s="409"/>
      <c r="AJ86" s="409"/>
      <c r="AK86" s="410"/>
      <c r="AL86" s="561"/>
      <c r="AM86" s="562"/>
      <c r="AN86" s="562"/>
      <c r="AO86" s="562"/>
      <c r="AP86" s="562"/>
      <c r="AQ86" s="586"/>
    </row>
    <row r="87" spans="1:43" customFormat="1" ht="18.600000000000001" customHeight="1">
      <c r="A87" s="51"/>
      <c r="B87" s="51"/>
      <c r="C87" s="524"/>
      <c r="D87" s="525"/>
      <c r="E87" s="408"/>
      <c r="F87" s="409"/>
      <c r="G87" s="409"/>
      <c r="H87" s="409"/>
      <c r="I87" s="409"/>
      <c r="J87" s="409"/>
      <c r="K87" s="409"/>
      <c r="L87" s="409"/>
      <c r="M87" s="409"/>
      <c r="N87" s="409"/>
      <c r="O87" s="409"/>
      <c r="P87" s="409"/>
      <c r="Q87" s="409"/>
      <c r="R87" s="409"/>
      <c r="S87" s="409"/>
      <c r="T87" s="409"/>
      <c r="U87" s="409"/>
      <c r="V87" s="409"/>
      <c r="W87" s="409"/>
      <c r="X87" s="409"/>
      <c r="Y87" s="409"/>
      <c r="Z87" s="409"/>
      <c r="AA87" s="409"/>
      <c r="AB87" s="409"/>
      <c r="AC87" s="409"/>
      <c r="AD87" s="409"/>
      <c r="AE87" s="409"/>
      <c r="AF87" s="409"/>
      <c r="AG87" s="409"/>
      <c r="AH87" s="409"/>
      <c r="AI87" s="409"/>
      <c r="AJ87" s="409"/>
      <c r="AK87" s="410"/>
      <c r="AL87" s="561"/>
      <c r="AM87" s="562"/>
      <c r="AN87" s="562"/>
      <c r="AO87" s="562"/>
      <c r="AP87" s="562"/>
      <c r="AQ87" s="586"/>
    </row>
    <row r="88" spans="1:43" customFormat="1" ht="18.600000000000001" customHeight="1">
      <c r="A88" s="51"/>
      <c r="B88" s="51"/>
      <c r="C88" s="526"/>
      <c r="D88" s="527"/>
      <c r="E88" s="305"/>
      <c r="F88" s="306"/>
      <c r="G88" s="306"/>
      <c r="H88" s="306"/>
      <c r="I88" s="306"/>
      <c r="J88" s="306"/>
      <c r="K88" s="306"/>
      <c r="L88" s="306"/>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7"/>
      <c r="AL88" s="563"/>
      <c r="AM88" s="564"/>
      <c r="AN88" s="564"/>
      <c r="AO88" s="564"/>
      <c r="AP88" s="564"/>
      <c r="AQ88" s="587"/>
    </row>
    <row r="89" spans="1:43" customFormat="1" ht="18.600000000000001" customHeight="1">
      <c r="A89" s="51"/>
      <c r="B89" s="51"/>
      <c r="C89" s="522">
        <v>13</v>
      </c>
      <c r="D89" s="523"/>
      <c r="E89" s="302" t="s">
        <v>373</v>
      </c>
      <c r="F89" s="303"/>
      <c r="G89" s="303"/>
      <c r="H89" s="303"/>
      <c r="I89" s="303"/>
      <c r="J89" s="303"/>
      <c r="K89" s="303"/>
      <c r="L89" s="303"/>
      <c r="M89" s="303"/>
      <c r="N89" s="303"/>
      <c r="O89" s="303"/>
      <c r="P89" s="303"/>
      <c r="Q89" s="303"/>
      <c r="R89" s="303"/>
      <c r="S89" s="303"/>
      <c r="T89" s="303"/>
      <c r="U89" s="303"/>
      <c r="V89" s="303"/>
      <c r="W89" s="303"/>
      <c r="X89" s="303"/>
      <c r="Y89" s="303"/>
      <c r="Z89" s="303"/>
      <c r="AA89" s="303"/>
      <c r="AB89" s="303"/>
      <c r="AC89" s="303"/>
      <c r="AD89" s="303"/>
      <c r="AE89" s="303"/>
      <c r="AF89" s="303"/>
      <c r="AG89" s="303"/>
      <c r="AH89" s="303"/>
      <c r="AI89" s="303"/>
      <c r="AJ89" s="303"/>
      <c r="AK89" s="304"/>
      <c r="AL89" s="559"/>
      <c r="AM89" s="560"/>
      <c r="AN89" s="560"/>
      <c r="AO89" s="560"/>
      <c r="AP89" s="560"/>
      <c r="AQ89" s="585"/>
    </row>
    <row r="90" spans="1:43" customFormat="1" ht="18.600000000000001" customHeight="1" thickBot="1">
      <c r="A90" s="51"/>
      <c r="B90" s="51"/>
      <c r="C90" s="588"/>
      <c r="D90" s="589"/>
      <c r="E90" s="315"/>
      <c r="F90" s="316"/>
      <c r="G90" s="316"/>
      <c r="H90" s="316"/>
      <c r="I90" s="316"/>
      <c r="J90" s="316"/>
      <c r="K90" s="316"/>
      <c r="L90" s="316"/>
      <c r="M90" s="316"/>
      <c r="N90" s="316"/>
      <c r="O90" s="316"/>
      <c r="P90" s="316"/>
      <c r="Q90" s="316"/>
      <c r="R90" s="316"/>
      <c r="S90" s="316"/>
      <c r="T90" s="316"/>
      <c r="U90" s="316"/>
      <c r="V90" s="316"/>
      <c r="W90" s="316"/>
      <c r="X90" s="316"/>
      <c r="Y90" s="316"/>
      <c r="Z90" s="316"/>
      <c r="AA90" s="316"/>
      <c r="AB90" s="316"/>
      <c r="AC90" s="316"/>
      <c r="AD90" s="316"/>
      <c r="AE90" s="316"/>
      <c r="AF90" s="316"/>
      <c r="AG90" s="316"/>
      <c r="AH90" s="316"/>
      <c r="AI90" s="316"/>
      <c r="AJ90" s="316"/>
      <c r="AK90" s="317"/>
      <c r="AL90" s="590"/>
      <c r="AM90" s="591"/>
      <c r="AN90" s="591"/>
      <c r="AO90" s="591"/>
      <c r="AP90" s="591"/>
      <c r="AQ90" s="592"/>
    </row>
    <row r="91" spans="1:43" customFormat="1" ht="13.2" customHeight="1">
      <c r="A91" s="51"/>
      <c r="B91" s="51"/>
      <c r="C91" s="125"/>
      <c r="D91" s="125"/>
      <c r="E91" s="124"/>
      <c r="F91" s="124"/>
      <c r="G91" s="124"/>
      <c r="H91" s="124"/>
      <c r="I91" s="124"/>
      <c r="J91" s="124"/>
      <c r="K91" s="124"/>
      <c r="L91" s="124"/>
      <c r="M91" s="124"/>
      <c r="N91" s="124"/>
      <c r="O91" s="124"/>
      <c r="P91" s="124"/>
      <c r="Q91" s="124"/>
      <c r="R91" s="124"/>
      <c r="S91" s="124"/>
      <c r="T91" s="124"/>
      <c r="U91" s="124"/>
      <c r="V91" s="124"/>
      <c r="W91" s="124"/>
      <c r="X91" s="124"/>
      <c r="Y91" s="124"/>
      <c r="Z91" s="124"/>
      <c r="AA91" s="124"/>
      <c r="AB91" s="124"/>
      <c r="AC91" s="124"/>
      <c r="AD91" s="124"/>
      <c r="AE91" s="124"/>
      <c r="AF91" s="124"/>
      <c r="AG91" s="124"/>
      <c r="AH91" s="124"/>
      <c r="AI91" s="124"/>
      <c r="AJ91" s="124"/>
      <c r="AK91" s="124"/>
      <c r="AL91" s="125"/>
      <c r="AM91" s="125"/>
      <c r="AN91" s="125"/>
      <c r="AO91" s="125"/>
      <c r="AP91" s="125"/>
      <c r="AQ91" s="125"/>
    </row>
    <row r="92" spans="1:43" customFormat="1" ht="18.600000000000001" customHeight="1" thickBot="1">
      <c r="A92" s="51"/>
      <c r="B92" s="51"/>
      <c r="C92" s="52" t="s">
        <v>131</v>
      </c>
      <c r="D92" s="125"/>
      <c r="E92" s="124"/>
      <c r="F92" s="124"/>
      <c r="G92" s="124"/>
      <c r="H92" s="124"/>
      <c r="I92" s="124"/>
      <c r="J92" s="124"/>
      <c r="K92" s="124"/>
      <c r="L92" s="124"/>
      <c r="M92" s="124"/>
      <c r="N92" s="124"/>
      <c r="O92" s="124"/>
      <c r="P92" s="124"/>
      <c r="Q92" s="126"/>
      <c r="S92" s="124"/>
      <c r="T92" s="124"/>
      <c r="U92" s="124"/>
      <c r="V92" s="124"/>
      <c r="W92" s="124"/>
      <c r="X92" s="124"/>
      <c r="Y92" s="124"/>
      <c r="Z92" s="124"/>
      <c r="AA92" s="124"/>
      <c r="AB92" s="124"/>
      <c r="AC92" s="124"/>
      <c r="AD92" s="124"/>
      <c r="AE92" s="124"/>
      <c r="AF92" s="124"/>
      <c r="AG92" s="124"/>
      <c r="AH92" s="124"/>
      <c r="AI92" s="124"/>
      <c r="AJ92" s="124"/>
      <c r="AK92" s="124"/>
      <c r="AL92" s="125"/>
      <c r="AM92" s="125"/>
      <c r="AN92" s="125"/>
      <c r="AO92" s="125"/>
      <c r="AP92" s="125"/>
      <c r="AQ92" s="125"/>
    </row>
    <row r="93" spans="1:43" customFormat="1" ht="18.600000000000001" customHeight="1">
      <c r="A93" s="51"/>
      <c r="B93" s="51"/>
      <c r="C93" s="595">
        <v>1</v>
      </c>
      <c r="D93" s="596"/>
      <c r="E93" s="328" t="s">
        <v>375</v>
      </c>
      <c r="F93" s="329"/>
      <c r="G93" s="329"/>
      <c r="H93" s="329"/>
      <c r="I93" s="329"/>
      <c r="J93" s="329"/>
      <c r="K93" s="329"/>
      <c r="L93" s="329"/>
      <c r="M93" s="329"/>
      <c r="N93" s="329"/>
      <c r="O93" s="329"/>
      <c r="P93" s="329"/>
      <c r="Q93" s="329"/>
      <c r="R93" s="329"/>
      <c r="S93" s="329"/>
      <c r="T93" s="329"/>
      <c r="U93" s="329"/>
      <c r="V93" s="329"/>
      <c r="W93" s="329"/>
      <c r="X93" s="329"/>
      <c r="Y93" s="329"/>
      <c r="Z93" s="329"/>
      <c r="AA93" s="329"/>
      <c r="AB93" s="329"/>
      <c r="AC93" s="329"/>
      <c r="AD93" s="329"/>
      <c r="AE93" s="329"/>
      <c r="AF93" s="329"/>
      <c r="AG93" s="329"/>
      <c r="AH93" s="329"/>
      <c r="AI93" s="329"/>
      <c r="AJ93" s="329"/>
      <c r="AK93" s="330"/>
      <c r="AL93" s="597"/>
      <c r="AM93" s="598"/>
      <c r="AN93" s="598"/>
      <c r="AO93" s="598"/>
      <c r="AP93" s="598"/>
      <c r="AQ93" s="599"/>
    </row>
    <row r="94" spans="1:43" customFormat="1" ht="18.600000000000001" customHeight="1">
      <c r="A94" s="51"/>
      <c r="B94" s="51"/>
      <c r="C94" s="526"/>
      <c r="D94" s="527"/>
      <c r="E94" s="305"/>
      <c r="F94" s="306"/>
      <c r="G94" s="306"/>
      <c r="H94" s="306"/>
      <c r="I94" s="306"/>
      <c r="J94" s="306"/>
      <c r="K94" s="306"/>
      <c r="L94" s="306"/>
      <c r="M94" s="306"/>
      <c r="N94" s="306"/>
      <c r="O94" s="306"/>
      <c r="P94" s="306"/>
      <c r="Q94" s="306"/>
      <c r="R94" s="306"/>
      <c r="S94" s="306"/>
      <c r="T94" s="306"/>
      <c r="U94" s="306"/>
      <c r="V94" s="306"/>
      <c r="W94" s="306"/>
      <c r="X94" s="306"/>
      <c r="Y94" s="306"/>
      <c r="Z94" s="306"/>
      <c r="AA94" s="306"/>
      <c r="AB94" s="306"/>
      <c r="AC94" s="306"/>
      <c r="AD94" s="306"/>
      <c r="AE94" s="306"/>
      <c r="AF94" s="306"/>
      <c r="AG94" s="306"/>
      <c r="AH94" s="306"/>
      <c r="AI94" s="306"/>
      <c r="AJ94" s="306"/>
      <c r="AK94" s="307"/>
      <c r="AL94" s="563"/>
      <c r="AM94" s="564"/>
      <c r="AN94" s="564"/>
      <c r="AO94" s="564"/>
      <c r="AP94" s="564"/>
      <c r="AQ94" s="587"/>
    </row>
    <row r="95" spans="1:43" customFormat="1" ht="18.600000000000001" customHeight="1">
      <c r="A95" s="51"/>
      <c r="B95" s="51"/>
      <c r="C95" s="522">
        <v>2</v>
      </c>
      <c r="D95" s="523"/>
      <c r="E95" s="302" t="s">
        <v>378</v>
      </c>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559"/>
      <c r="AM95" s="560"/>
      <c r="AN95" s="560"/>
      <c r="AO95" s="560"/>
      <c r="AP95" s="560"/>
      <c r="AQ95" s="585"/>
    </row>
    <row r="96" spans="1:43" customFormat="1" ht="18.600000000000001" customHeight="1">
      <c r="A96" s="51"/>
      <c r="B96" s="51"/>
      <c r="C96" s="526"/>
      <c r="D96" s="527"/>
      <c r="E96" s="305"/>
      <c r="F96" s="306"/>
      <c r="G96" s="306"/>
      <c r="H96" s="306"/>
      <c r="I96" s="306"/>
      <c r="J96" s="306"/>
      <c r="K96" s="306"/>
      <c r="L96" s="306"/>
      <c r="M96" s="306"/>
      <c r="N96" s="306"/>
      <c r="O96" s="306"/>
      <c r="P96" s="306"/>
      <c r="Q96" s="306"/>
      <c r="R96" s="306"/>
      <c r="S96" s="306"/>
      <c r="T96" s="306"/>
      <c r="U96" s="306"/>
      <c r="V96" s="306"/>
      <c r="W96" s="306"/>
      <c r="X96" s="306"/>
      <c r="Y96" s="306"/>
      <c r="Z96" s="306"/>
      <c r="AA96" s="306"/>
      <c r="AB96" s="306"/>
      <c r="AC96" s="306"/>
      <c r="AD96" s="306"/>
      <c r="AE96" s="306"/>
      <c r="AF96" s="306"/>
      <c r="AG96" s="306"/>
      <c r="AH96" s="306"/>
      <c r="AI96" s="306"/>
      <c r="AJ96" s="306"/>
      <c r="AK96" s="307"/>
      <c r="AL96" s="563"/>
      <c r="AM96" s="564"/>
      <c r="AN96" s="564"/>
      <c r="AO96" s="564"/>
      <c r="AP96" s="564"/>
      <c r="AQ96" s="587"/>
    </row>
    <row r="97" spans="1:43" customFormat="1" ht="18.600000000000001" customHeight="1">
      <c r="A97" s="51"/>
      <c r="B97" s="51"/>
      <c r="C97" s="522">
        <v>3</v>
      </c>
      <c r="D97" s="523"/>
      <c r="E97" s="302" t="s">
        <v>365</v>
      </c>
      <c r="F97" s="303"/>
      <c r="G97" s="303"/>
      <c r="H97" s="303"/>
      <c r="I97" s="303"/>
      <c r="J97" s="303"/>
      <c r="K97" s="303"/>
      <c r="L97" s="303"/>
      <c r="M97" s="303"/>
      <c r="N97" s="303"/>
      <c r="O97" s="303"/>
      <c r="P97" s="303"/>
      <c r="Q97" s="303"/>
      <c r="R97" s="303"/>
      <c r="S97" s="303"/>
      <c r="T97" s="303"/>
      <c r="U97" s="303"/>
      <c r="V97" s="303"/>
      <c r="W97" s="303"/>
      <c r="X97" s="303"/>
      <c r="Y97" s="303"/>
      <c r="Z97" s="303"/>
      <c r="AA97" s="303"/>
      <c r="AB97" s="303"/>
      <c r="AC97" s="303"/>
      <c r="AD97" s="303"/>
      <c r="AE97" s="303"/>
      <c r="AF97" s="303"/>
      <c r="AG97" s="303"/>
      <c r="AH97" s="303"/>
      <c r="AI97" s="303"/>
      <c r="AJ97" s="303"/>
      <c r="AK97" s="304"/>
      <c r="AL97" s="559"/>
      <c r="AM97" s="560"/>
      <c r="AN97" s="560"/>
      <c r="AO97" s="560"/>
      <c r="AP97" s="560"/>
      <c r="AQ97" s="585"/>
    </row>
    <row r="98" spans="1:43" customFormat="1" ht="18.600000000000001" customHeight="1">
      <c r="A98" s="51"/>
      <c r="B98" s="51"/>
      <c r="C98" s="526"/>
      <c r="D98" s="527"/>
      <c r="E98" s="305"/>
      <c r="F98" s="306"/>
      <c r="G98" s="306"/>
      <c r="H98" s="306"/>
      <c r="I98" s="306"/>
      <c r="J98" s="306"/>
      <c r="K98" s="306"/>
      <c r="L98" s="306"/>
      <c r="M98" s="306"/>
      <c r="N98" s="306"/>
      <c r="O98" s="306"/>
      <c r="P98" s="306"/>
      <c r="Q98" s="306"/>
      <c r="R98" s="306"/>
      <c r="S98" s="306"/>
      <c r="T98" s="306"/>
      <c r="U98" s="306"/>
      <c r="V98" s="306"/>
      <c r="W98" s="306"/>
      <c r="X98" s="306"/>
      <c r="Y98" s="306"/>
      <c r="Z98" s="306"/>
      <c r="AA98" s="306"/>
      <c r="AB98" s="306"/>
      <c r="AC98" s="306"/>
      <c r="AD98" s="306"/>
      <c r="AE98" s="306"/>
      <c r="AF98" s="306"/>
      <c r="AG98" s="306"/>
      <c r="AH98" s="306"/>
      <c r="AI98" s="306"/>
      <c r="AJ98" s="306"/>
      <c r="AK98" s="307"/>
      <c r="AL98" s="563"/>
      <c r="AM98" s="564"/>
      <c r="AN98" s="564"/>
      <c r="AO98" s="564"/>
      <c r="AP98" s="564"/>
      <c r="AQ98" s="587"/>
    </row>
    <row r="99" spans="1:43" customFormat="1" ht="18.600000000000001" customHeight="1">
      <c r="A99" s="51"/>
      <c r="B99" s="51"/>
      <c r="C99" s="522">
        <v>4</v>
      </c>
      <c r="D99" s="523"/>
      <c r="E99" s="302" t="s">
        <v>366</v>
      </c>
      <c r="F99" s="303"/>
      <c r="G99" s="303"/>
      <c r="H99" s="303"/>
      <c r="I99" s="303"/>
      <c r="J99" s="303"/>
      <c r="K99" s="303"/>
      <c r="L99" s="303"/>
      <c r="M99" s="303"/>
      <c r="N99" s="303"/>
      <c r="O99" s="303"/>
      <c r="P99" s="303"/>
      <c r="Q99" s="303"/>
      <c r="R99" s="303"/>
      <c r="S99" s="303"/>
      <c r="T99" s="303"/>
      <c r="U99" s="303"/>
      <c r="V99" s="303"/>
      <c r="W99" s="303"/>
      <c r="X99" s="303"/>
      <c r="Y99" s="303"/>
      <c r="Z99" s="303"/>
      <c r="AA99" s="303"/>
      <c r="AB99" s="303"/>
      <c r="AC99" s="303"/>
      <c r="AD99" s="303"/>
      <c r="AE99" s="303"/>
      <c r="AF99" s="303"/>
      <c r="AG99" s="303"/>
      <c r="AH99" s="303"/>
      <c r="AI99" s="303"/>
      <c r="AJ99" s="303"/>
      <c r="AK99" s="304"/>
      <c r="AL99" s="559"/>
      <c r="AM99" s="560"/>
      <c r="AN99" s="560"/>
      <c r="AO99" s="560"/>
      <c r="AP99" s="560"/>
      <c r="AQ99" s="585"/>
    </row>
    <row r="100" spans="1:43" customFormat="1" ht="18.600000000000001" customHeight="1">
      <c r="A100" s="51"/>
      <c r="B100" s="51"/>
      <c r="C100" s="526"/>
      <c r="D100" s="527"/>
      <c r="E100" s="305"/>
      <c r="F100" s="306"/>
      <c r="G100" s="306"/>
      <c r="H100" s="306"/>
      <c r="I100" s="306"/>
      <c r="J100" s="306"/>
      <c r="K100" s="306"/>
      <c r="L100" s="306"/>
      <c r="M100" s="306"/>
      <c r="N100" s="306"/>
      <c r="O100" s="306"/>
      <c r="P100" s="306"/>
      <c r="Q100" s="306"/>
      <c r="R100" s="306"/>
      <c r="S100" s="306"/>
      <c r="T100" s="306"/>
      <c r="U100" s="306"/>
      <c r="V100" s="306"/>
      <c r="W100" s="306"/>
      <c r="X100" s="306"/>
      <c r="Y100" s="306"/>
      <c r="Z100" s="306"/>
      <c r="AA100" s="306"/>
      <c r="AB100" s="306"/>
      <c r="AC100" s="306"/>
      <c r="AD100" s="306"/>
      <c r="AE100" s="306"/>
      <c r="AF100" s="306"/>
      <c r="AG100" s="306"/>
      <c r="AH100" s="306"/>
      <c r="AI100" s="306"/>
      <c r="AJ100" s="306"/>
      <c r="AK100" s="307"/>
      <c r="AL100" s="563"/>
      <c r="AM100" s="564"/>
      <c r="AN100" s="564"/>
      <c r="AO100" s="564"/>
      <c r="AP100" s="564"/>
      <c r="AQ100" s="587"/>
    </row>
    <row r="101" spans="1:43" customFormat="1" ht="18.600000000000001" customHeight="1">
      <c r="A101" s="51"/>
      <c r="B101" s="51"/>
      <c r="C101" s="522">
        <v>5</v>
      </c>
      <c r="D101" s="523"/>
      <c r="E101" s="302" t="s">
        <v>368</v>
      </c>
      <c r="F101" s="303"/>
      <c r="G101" s="303"/>
      <c r="H101" s="303"/>
      <c r="I101" s="303"/>
      <c r="J101" s="303"/>
      <c r="K101" s="303"/>
      <c r="L101" s="303"/>
      <c r="M101" s="303"/>
      <c r="N101" s="303"/>
      <c r="O101" s="303"/>
      <c r="P101" s="303"/>
      <c r="Q101" s="303"/>
      <c r="R101" s="303"/>
      <c r="S101" s="303"/>
      <c r="T101" s="303"/>
      <c r="U101" s="303"/>
      <c r="V101" s="303"/>
      <c r="W101" s="303"/>
      <c r="X101" s="303"/>
      <c r="Y101" s="303"/>
      <c r="Z101" s="303"/>
      <c r="AA101" s="303"/>
      <c r="AB101" s="303"/>
      <c r="AC101" s="303"/>
      <c r="AD101" s="303"/>
      <c r="AE101" s="303"/>
      <c r="AF101" s="303"/>
      <c r="AG101" s="303"/>
      <c r="AH101" s="303"/>
      <c r="AI101" s="303"/>
      <c r="AJ101" s="303"/>
      <c r="AK101" s="304"/>
      <c r="AL101" s="559"/>
      <c r="AM101" s="560"/>
      <c r="AN101" s="560"/>
      <c r="AO101" s="560"/>
      <c r="AP101" s="560"/>
      <c r="AQ101" s="585"/>
    </row>
    <row r="102" spans="1:43" customFormat="1" ht="18.600000000000001" customHeight="1">
      <c r="A102" s="51"/>
      <c r="B102" s="51"/>
      <c r="C102" s="524"/>
      <c r="D102" s="525"/>
      <c r="E102" s="408"/>
      <c r="F102" s="409"/>
      <c r="G102" s="409"/>
      <c r="H102" s="409"/>
      <c r="I102" s="409"/>
      <c r="J102" s="409"/>
      <c r="K102" s="409"/>
      <c r="L102" s="409"/>
      <c r="M102" s="409"/>
      <c r="N102" s="409"/>
      <c r="O102" s="409"/>
      <c r="P102" s="409"/>
      <c r="Q102" s="409"/>
      <c r="R102" s="409"/>
      <c r="S102" s="409"/>
      <c r="T102" s="409"/>
      <c r="U102" s="409"/>
      <c r="V102" s="409"/>
      <c r="W102" s="409"/>
      <c r="X102" s="409"/>
      <c r="Y102" s="409"/>
      <c r="Z102" s="409"/>
      <c r="AA102" s="409"/>
      <c r="AB102" s="409"/>
      <c r="AC102" s="409"/>
      <c r="AD102" s="409"/>
      <c r="AE102" s="409"/>
      <c r="AF102" s="409"/>
      <c r="AG102" s="409"/>
      <c r="AH102" s="409"/>
      <c r="AI102" s="409"/>
      <c r="AJ102" s="409"/>
      <c r="AK102" s="410"/>
      <c r="AL102" s="561"/>
      <c r="AM102" s="562"/>
      <c r="AN102" s="562"/>
      <c r="AO102" s="562"/>
      <c r="AP102" s="562"/>
      <c r="AQ102" s="586"/>
    </row>
    <row r="103" spans="1:43" customFormat="1" ht="18.600000000000001" customHeight="1">
      <c r="A103" s="51"/>
      <c r="B103" s="51"/>
      <c r="C103" s="524"/>
      <c r="D103" s="525"/>
      <c r="E103" s="305"/>
      <c r="F103" s="306"/>
      <c r="G103" s="306"/>
      <c r="H103" s="306"/>
      <c r="I103" s="306"/>
      <c r="J103" s="306"/>
      <c r="K103" s="306"/>
      <c r="L103" s="306"/>
      <c r="M103" s="306"/>
      <c r="N103" s="306"/>
      <c r="O103" s="306"/>
      <c r="P103" s="306"/>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7"/>
      <c r="AL103" s="563"/>
      <c r="AM103" s="564"/>
      <c r="AN103" s="564"/>
      <c r="AO103" s="564"/>
      <c r="AP103" s="564"/>
      <c r="AQ103" s="587"/>
    </row>
    <row r="104" spans="1:43" customFormat="1" ht="18.600000000000001" customHeight="1">
      <c r="A104" s="51"/>
      <c r="B104" s="51"/>
      <c r="C104" s="522">
        <v>6</v>
      </c>
      <c r="D104" s="523"/>
      <c r="E104" s="302" t="s">
        <v>369</v>
      </c>
      <c r="F104" s="303"/>
      <c r="G104" s="303"/>
      <c r="H104" s="303"/>
      <c r="I104" s="303"/>
      <c r="J104" s="303"/>
      <c r="K104" s="303"/>
      <c r="L104" s="303"/>
      <c r="M104" s="303"/>
      <c r="N104" s="303"/>
      <c r="O104" s="303"/>
      <c r="P104" s="303"/>
      <c r="Q104" s="303"/>
      <c r="R104" s="303"/>
      <c r="S104" s="303"/>
      <c r="T104" s="303"/>
      <c r="U104" s="303"/>
      <c r="V104" s="303"/>
      <c r="W104" s="303"/>
      <c r="X104" s="303"/>
      <c r="Y104" s="303"/>
      <c r="Z104" s="303"/>
      <c r="AA104" s="303"/>
      <c r="AB104" s="303"/>
      <c r="AC104" s="303"/>
      <c r="AD104" s="303"/>
      <c r="AE104" s="303"/>
      <c r="AF104" s="303"/>
      <c r="AG104" s="303"/>
      <c r="AH104" s="303"/>
      <c r="AI104" s="303"/>
      <c r="AJ104" s="303"/>
      <c r="AK104" s="304"/>
      <c r="AL104" s="559"/>
      <c r="AM104" s="560"/>
      <c r="AN104" s="560"/>
      <c r="AO104" s="560"/>
      <c r="AP104" s="560"/>
      <c r="AQ104" s="585"/>
    </row>
    <row r="105" spans="1:43" customFormat="1" ht="18.600000000000001" customHeight="1">
      <c r="A105" s="51"/>
      <c r="B105" s="51"/>
      <c r="C105" s="526"/>
      <c r="D105" s="527"/>
      <c r="E105" s="305"/>
      <c r="F105" s="306"/>
      <c r="G105" s="306"/>
      <c r="H105" s="306"/>
      <c r="I105" s="306"/>
      <c r="J105" s="306"/>
      <c r="K105" s="306"/>
      <c r="L105" s="306"/>
      <c r="M105" s="306"/>
      <c r="N105" s="306"/>
      <c r="O105" s="306"/>
      <c r="P105" s="306"/>
      <c r="Q105" s="306"/>
      <c r="R105" s="306"/>
      <c r="S105" s="306"/>
      <c r="T105" s="306"/>
      <c r="U105" s="306"/>
      <c r="V105" s="306"/>
      <c r="W105" s="306"/>
      <c r="X105" s="306"/>
      <c r="Y105" s="306"/>
      <c r="Z105" s="306"/>
      <c r="AA105" s="306"/>
      <c r="AB105" s="306"/>
      <c r="AC105" s="306"/>
      <c r="AD105" s="306"/>
      <c r="AE105" s="306"/>
      <c r="AF105" s="306"/>
      <c r="AG105" s="306"/>
      <c r="AH105" s="306"/>
      <c r="AI105" s="306"/>
      <c r="AJ105" s="306"/>
      <c r="AK105" s="307"/>
      <c r="AL105" s="563"/>
      <c r="AM105" s="564"/>
      <c r="AN105" s="564"/>
      <c r="AO105" s="564"/>
      <c r="AP105" s="564"/>
      <c r="AQ105" s="587"/>
    </row>
    <row r="106" spans="1:43" customFormat="1" ht="18.600000000000001" customHeight="1">
      <c r="A106" s="51"/>
      <c r="B106" s="51"/>
      <c r="C106" s="524">
        <v>7</v>
      </c>
      <c r="D106" s="525"/>
      <c r="E106" s="302" t="s">
        <v>370</v>
      </c>
      <c r="F106" s="303"/>
      <c r="G106" s="303"/>
      <c r="H106" s="303"/>
      <c r="I106" s="303"/>
      <c r="J106" s="303"/>
      <c r="K106" s="303"/>
      <c r="L106" s="303"/>
      <c r="M106" s="303"/>
      <c r="N106" s="303"/>
      <c r="O106" s="303"/>
      <c r="P106" s="303"/>
      <c r="Q106" s="303"/>
      <c r="R106" s="303"/>
      <c r="S106" s="303"/>
      <c r="T106" s="303"/>
      <c r="U106" s="303"/>
      <c r="V106" s="303"/>
      <c r="W106" s="303"/>
      <c r="X106" s="303"/>
      <c r="Y106" s="303"/>
      <c r="Z106" s="303"/>
      <c r="AA106" s="303"/>
      <c r="AB106" s="303"/>
      <c r="AC106" s="303"/>
      <c r="AD106" s="303"/>
      <c r="AE106" s="303"/>
      <c r="AF106" s="303"/>
      <c r="AG106" s="303"/>
      <c r="AH106" s="303"/>
      <c r="AI106" s="303"/>
      <c r="AJ106" s="303"/>
      <c r="AK106" s="304"/>
      <c r="AL106" s="559"/>
      <c r="AM106" s="560"/>
      <c r="AN106" s="560"/>
      <c r="AO106" s="560"/>
      <c r="AP106" s="560"/>
      <c r="AQ106" s="585"/>
    </row>
    <row r="107" spans="1:43" customFormat="1" ht="18.600000000000001" customHeight="1">
      <c r="A107" s="51"/>
      <c r="B107" s="51"/>
      <c r="C107" s="526"/>
      <c r="D107" s="527"/>
      <c r="E107" s="305"/>
      <c r="F107" s="306"/>
      <c r="G107" s="306"/>
      <c r="H107" s="306"/>
      <c r="I107" s="306"/>
      <c r="J107" s="306"/>
      <c r="K107" s="306"/>
      <c r="L107" s="306"/>
      <c r="M107" s="306"/>
      <c r="N107" s="306"/>
      <c r="O107" s="306"/>
      <c r="P107" s="306"/>
      <c r="Q107" s="306"/>
      <c r="R107" s="306"/>
      <c r="S107" s="306"/>
      <c r="T107" s="306"/>
      <c r="U107" s="306"/>
      <c r="V107" s="306"/>
      <c r="W107" s="306"/>
      <c r="X107" s="306"/>
      <c r="Y107" s="306"/>
      <c r="Z107" s="306"/>
      <c r="AA107" s="306"/>
      <c r="AB107" s="306"/>
      <c r="AC107" s="306"/>
      <c r="AD107" s="306"/>
      <c r="AE107" s="306"/>
      <c r="AF107" s="306"/>
      <c r="AG107" s="306"/>
      <c r="AH107" s="306"/>
      <c r="AI107" s="306"/>
      <c r="AJ107" s="306"/>
      <c r="AK107" s="307"/>
      <c r="AL107" s="563"/>
      <c r="AM107" s="564"/>
      <c r="AN107" s="564"/>
      <c r="AO107" s="564"/>
      <c r="AP107" s="564"/>
      <c r="AQ107" s="587"/>
    </row>
    <row r="108" spans="1:43" customFormat="1" ht="18.600000000000001" customHeight="1">
      <c r="A108" s="51"/>
      <c r="B108" s="51"/>
      <c r="C108" s="522">
        <v>8</v>
      </c>
      <c r="D108" s="523"/>
      <c r="E108" s="570" t="s">
        <v>371</v>
      </c>
      <c r="F108" s="571"/>
      <c r="G108" s="571"/>
      <c r="H108" s="571"/>
      <c r="I108" s="571"/>
      <c r="J108" s="571"/>
      <c r="K108" s="571"/>
      <c r="L108" s="571"/>
      <c r="M108" s="571"/>
      <c r="N108" s="571"/>
      <c r="O108" s="571"/>
      <c r="P108" s="571"/>
      <c r="Q108" s="571"/>
      <c r="R108" s="571"/>
      <c r="S108" s="571"/>
      <c r="T108" s="571"/>
      <c r="U108" s="571"/>
      <c r="V108" s="571"/>
      <c r="W108" s="571"/>
      <c r="X108" s="571"/>
      <c r="Y108" s="571"/>
      <c r="Z108" s="571"/>
      <c r="AA108" s="571"/>
      <c r="AB108" s="571"/>
      <c r="AC108" s="571"/>
      <c r="AD108" s="571"/>
      <c r="AE108" s="571"/>
      <c r="AF108" s="571"/>
      <c r="AG108" s="571"/>
      <c r="AH108" s="571"/>
      <c r="AI108" s="571"/>
      <c r="AJ108" s="571"/>
      <c r="AK108" s="572"/>
      <c r="AL108" s="559"/>
      <c r="AM108" s="560"/>
      <c r="AN108" s="560"/>
      <c r="AO108" s="560"/>
      <c r="AP108" s="560"/>
      <c r="AQ108" s="585"/>
    </row>
    <row r="109" spans="1:43" customFormat="1" ht="18.600000000000001" customHeight="1">
      <c r="A109" s="51"/>
      <c r="B109" s="51"/>
      <c r="C109" s="526"/>
      <c r="D109" s="527"/>
      <c r="E109" s="602"/>
      <c r="F109" s="603"/>
      <c r="G109" s="603"/>
      <c r="H109" s="603"/>
      <c r="I109" s="603"/>
      <c r="J109" s="603"/>
      <c r="K109" s="603"/>
      <c r="L109" s="603"/>
      <c r="M109" s="603"/>
      <c r="N109" s="603"/>
      <c r="O109" s="603"/>
      <c r="P109" s="603"/>
      <c r="Q109" s="603"/>
      <c r="R109" s="603"/>
      <c r="S109" s="603"/>
      <c r="T109" s="603"/>
      <c r="U109" s="603"/>
      <c r="V109" s="603"/>
      <c r="W109" s="603"/>
      <c r="X109" s="603"/>
      <c r="Y109" s="603"/>
      <c r="Z109" s="603"/>
      <c r="AA109" s="603"/>
      <c r="AB109" s="603"/>
      <c r="AC109" s="603"/>
      <c r="AD109" s="603"/>
      <c r="AE109" s="603"/>
      <c r="AF109" s="603"/>
      <c r="AG109" s="603"/>
      <c r="AH109" s="603"/>
      <c r="AI109" s="603"/>
      <c r="AJ109" s="603"/>
      <c r="AK109" s="604"/>
      <c r="AL109" s="563"/>
      <c r="AM109" s="564"/>
      <c r="AN109" s="564"/>
      <c r="AO109" s="564"/>
      <c r="AP109" s="564"/>
      <c r="AQ109" s="587"/>
    </row>
    <row r="110" spans="1:43" customFormat="1" ht="18.600000000000001" customHeight="1">
      <c r="A110" s="51"/>
      <c r="B110" s="51"/>
      <c r="C110" s="522">
        <v>9</v>
      </c>
      <c r="D110" s="523"/>
      <c r="E110" s="570" t="s">
        <v>407</v>
      </c>
      <c r="F110" s="571"/>
      <c r="G110" s="571"/>
      <c r="H110" s="571"/>
      <c r="I110" s="571"/>
      <c r="J110" s="571"/>
      <c r="K110" s="571"/>
      <c r="L110" s="571"/>
      <c r="M110" s="571"/>
      <c r="N110" s="571"/>
      <c r="O110" s="571"/>
      <c r="P110" s="571"/>
      <c r="Q110" s="571"/>
      <c r="R110" s="571"/>
      <c r="S110" s="571"/>
      <c r="T110" s="571"/>
      <c r="U110" s="571"/>
      <c r="V110" s="571"/>
      <c r="W110" s="571"/>
      <c r="X110" s="571"/>
      <c r="Y110" s="571"/>
      <c r="Z110" s="571"/>
      <c r="AA110" s="571"/>
      <c r="AB110" s="571"/>
      <c r="AC110" s="571"/>
      <c r="AD110" s="571"/>
      <c r="AE110" s="571"/>
      <c r="AF110" s="571"/>
      <c r="AG110" s="571"/>
      <c r="AH110" s="571"/>
      <c r="AI110" s="571"/>
      <c r="AJ110" s="571"/>
      <c r="AK110" s="572"/>
      <c r="AL110" s="559"/>
      <c r="AM110" s="560"/>
      <c r="AN110" s="560"/>
      <c r="AO110" s="560"/>
      <c r="AP110" s="560"/>
      <c r="AQ110" s="585"/>
    </row>
    <row r="111" spans="1:43" customFormat="1" ht="18.600000000000001" customHeight="1">
      <c r="A111" s="51"/>
      <c r="B111" s="51"/>
      <c r="C111" s="526"/>
      <c r="D111" s="527"/>
      <c r="E111" s="602"/>
      <c r="F111" s="603"/>
      <c r="G111" s="603"/>
      <c r="H111" s="603"/>
      <c r="I111" s="603"/>
      <c r="J111" s="603"/>
      <c r="K111" s="603"/>
      <c r="L111" s="603"/>
      <c r="M111" s="603"/>
      <c r="N111" s="603"/>
      <c r="O111" s="603"/>
      <c r="P111" s="603"/>
      <c r="Q111" s="603"/>
      <c r="R111" s="603"/>
      <c r="S111" s="603"/>
      <c r="T111" s="603"/>
      <c r="U111" s="603"/>
      <c r="V111" s="603"/>
      <c r="W111" s="603"/>
      <c r="X111" s="603"/>
      <c r="Y111" s="603"/>
      <c r="Z111" s="603"/>
      <c r="AA111" s="603"/>
      <c r="AB111" s="603"/>
      <c r="AC111" s="603"/>
      <c r="AD111" s="603"/>
      <c r="AE111" s="603"/>
      <c r="AF111" s="603"/>
      <c r="AG111" s="603"/>
      <c r="AH111" s="603"/>
      <c r="AI111" s="603"/>
      <c r="AJ111" s="603"/>
      <c r="AK111" s="604"/>
      <c r="AL111" s="563"/>
      <c r="AM111" s="564"/>
      <c r="AN111" s="564"/>
      <c r="AO111" s="564"/>
      <c r="AP111" s="564"/>
      <c r="AQ111" s="587"/>
    </row>
    <row r="112" spans="1:43" customFormat="1" ht="18.600000000000001" customHeight="1">
      <c r="A112" s="51"/>
      <c r="B112" s="51"/>
      <c r="C112" s="522">
        <v>10</v>
      </c>
      <c r="D112" s="523"/>
      <c r="E112" s="302" t="s">
        <v>372</v>
      </c>
      <c r="F112" s="303"/>
      <c r="G112" s="303"/>
      <c r="H112" s="303"/>
      <c r="I112" s="303"/>
      <c r="J112" s="303"/>
      <c r="K112" s="303"/>
      <c r="L112" s="303"/>
      <c r="M112" s="303"/>
      <c r="N112" s="303"/>
      <c r="O112" s="303"/>
      <c r="P112" s="303"/>
      <c r="Q112" s="303"/>
      <c r="R112" s="303"/>
      <c r="S112" s="303"/>
      <c r="T112" s="303"/>
      <c r="U112" s="303"/>
      <c r="V112" s="303"/>
      <c r="W112" s="303"/>
      <c r="X112" s="303"/>
      <c r="Y112" s="303"/>
      <c r="Z112" s="303"/>
      <c r="AA112" s="303"/>
      <c r="AB112" s="303"/>
      <c r="AC112" s="303"/>
      <c r="AD112" s="303"/>
      <c r="AE112" s="303"/>
      <c r="AF112" s="303"/>
      <c r="AG112" s="303"/>
      <c r="AH112" s="303"/>
      <c r="AI112" s="303"/>
      <c r="AJ112" s="303"/>
      <c r="AK112" s="304"/>
      <c r="AL112" s="559"/>
      <c r="AM112" s="560"/>
      <c r="AN112" s="560"/>
      <c r="AO112" s="560"/>
      <c r="AP112" s="560"/>
      <c r="AQ112" s="585"/>
    </row>
    <row r="113" spans="1:43" customFormat="1" ht="18.600000000000001" customHeight="1">
      <c r="A113" s="51"/>
      <c r="B113" s="51"/>
      <c r="C113" s="526"/>
      <c r="D113" s="527"/>
      <c r="E113" s="305"/>
      <c r="F113" s="306"/>
      <c r="G113" s="306"/>
      <c r="H113" s="306"/>
      <c r="I113" s="306"/>
      <c r="J113" s="306"/>
      <c r="K113" s="306"/>
      <c r="L113" s="306"/>
      <c r="M113" s="306"/>
      <c r="N113" s="306"/>
      <c r="O113" s="306"/>
      <c r="P113" s="306"/>
      <c r="Q113" s="306"/>
      <c r="R113" s="306"/>
      <c r="S113" s="306"/>
      <c r="T113" s="306"/>
      <c r="U113" s="306"/>
      <c r="V113" s="306"/>
      <c r="W113" s="306"/>
      <c r="X113" s="306"/>
      <c r="Y113" s="306"/>
      <c r="Z113" s="306"/>
      <c r="AA113" s="306"/>
      <c r="AB113" s="306"/>
      <c r="AC113" s="306"/>
      <c r="AD113" s="306"/>
      <c r="AE113" s="306"/>
      <c r="AF113" s="306"/>
      <c r="AG113" s="306"/>
      <c r="AH113" s="306"/>
      <c r="AI113" s="306"/>
      <c r="AJ113" s="306"/>
      <c r="AK113" s="307"/>
      <c r="AL113" s="563"/>
      <c r="AM113" s="564"/>
      <c r="AN113" s="564"/>
      <c r="AO113" s="564"/>
      <c r="AP113" s="564"/>
      <c r="AQ113" s="587"/>
    </row>
    <row r="114" spans="1:43" customFormat="1" ht="18.600000000000001" customHeight="1">
      <c r="A114" s="51"/>
      <c r="B114" s="51"/>
      <c r="C114" s="522">
        <v>11</v>
      </c>
      <c r="D114" s="523"/>
      <c r="E114" s="302" t="s">
        <v>376</v>
      </c>
      <c r="F114" s="303"/>
      <c r="G114" s="303"/>
      <c r="H114" s="303"/>
      <c r="I114" s="303"/>
      <c r="J114" s="303"/>
      <c r="K114" s="303"/>
      <c r="L114" s="303"/>
      <c r="M114" s="303"/>
      <c r="N114" s="303"/>
      <c r="O114" s="303"/>
      <c r="P114" s="303"/>
      <c r="Q114" s="303"/>
      <c r="R114" s="303"/>
      <c r="S114" s="303"/>
      <c r="T114" s="303"/>
      <c r="U114" s="303"/>
      <c r="V114" s="303"/>
      <c r="W114" s="303"/>
      <c r="X114" s="303"/>
      <c r="Y114" s="303"/>
      <c r="Z114" s="303"/>
      <c r="AA114" s="303"/>
      <c r="AB114" s="303"/>
      <c r="AC114" s="303"/>
      <c r="AD114" s="303"/>
      <c r="AE114" s="303"/>
      <c r="AF114" s="303"/>
      <c r="AG114" s="303"/>
      <c r="AH114" s="303"/>
      <c r="AI114" s="303"/>
      <c r="AJ114" s="303"/>
      <c r="AK114" s="304"/>
      <c r="AL114" s="559"/>
      <c r="AM114" s="560"/>
      <c r="AN114" s="560"/>
      <c r="AO114" s="560"/>
      <c r="AP114" s="560"/>
      <c r="AQ114" s="585"/>
    </row>
    <row r="115" spans="1:43" customFormat="1" ht="18.600000000000001" customHeight="1">
      <c r="A115" s="51"/>
      <c r="B115" s="51"/>
      <c r="C115" s="526"/>
      <c r="D115" s="527"/>
      <c r="E115" s="305"/>
      <c r="F115" s="306"/>
      <c r="G115" s="306"/>
      <c r="H115" s="306"/>
      <c r="I115" s="306"/>
      <c r="J115" s="306"/>
      <c r="K115" s="306"/>
      <c r="L115" s="306"/>
      <c r="M115" s="306"/>
      <c r="N115" s="306"/>
      <c r="O115" s="306"/>
      <c r="P115" s="306"/>
      <c r="Q115" s="306"/>
      <c r="R115" s="306"/>
      <c r="S115" s="306"/>
      <c r="T115" s="306"/>
      <c r="U115" s="306"/>
      <c r="V115" s="306"/>
      <c r="W115" s="306"/>
      <c r="X115" s="306"/>
      <c r="Y115" s="306"/>
      <c r="Z115" s="306"/>
      <c r="AA115" s="306"/>
      <c r="AB115" s="306"/>
      <c r="AC115" s="306"/>
      <c r="AD115" s="306"/>
      <c r="AE115" s="306"/>
      <c r="AF115" s="306"/>
      <c r="AG115" s="306"/>
      <c r="AH115" s="306"/>
      <c r="AI115" s="306"/>
      <c r="AJ115" s="306"/>
      <c r="AK115" s="307"/>
      <c r="AL115" s="563"/>
      <c r="AM115" s="564"/>
      <c r="AN115" s="564"/>
      <c r="AO115" s="564"/>
      <c r="AP115" s="564"/>
      <c r="AQ115" s="587"/>
    </row>
    <row r="116" spans="1:43" customFormat="1" ht="18.600000000000001" customHeight="1">
      <c r="A116" s="51"/>
      <c r="B116" s="51"/>
      <c r="C116" s="522">
        <v>12</v>
      </c>
      <c r="D116" s="523"/>
      <c r="E116" s="302" t="s">
        <v>377</v>
      </c>
      <c r="F116" s="303"/>
      <c r="G116" s="303"/>
      <c r="H116" s="303"/>
      <c r="I116" s="303"/>
      <c r="J116" s="303"/>
      <c r="K116" s="303"/>
      <c r="L116" s="303"/>
      <c r="M116" s="303"/>
      <c r="N116" s="303"/>
      <c r="O116" s="303"/>
      <c r="P116" s="303"/>
      <c r="Q116" s="303"/>
      <c r="R116" s="303"/>
      <c r="S116" s="303"/>
      <c r="T116" s="303"/>
      <c r="U116" s="303"/>
      <c r="V116" s="303"/>
      <c r="W116" s="303"/>
      <c r="X116" s="303"/>
      <c r="Y116" s="303"/>
      <c r="Z116" s="303"/>
      <c r="AA116" s="303"/>
      <c r="AB116" s="303"/>
      <c r="AC116" s="303"/>
      <c r="AD116" s="303"/>
      <c r="AE116" s="303"/>
      <c r="AF116" s="303"/>
      <c r="AG116" s="303"/>
      <c r="AH116" s="303"/>
      <c r="AI116" s="303"/>
      <c r="AJ116" s="303"/>
      <c r="AK116" s="304"/>
      <c r="AL116" s="559"/>
      <c r="AM116" s="560"/>
      <c r="AN116" s="560"/>
      <c r="AO116" s="560"/>
      <c r="AP116" s="560"/>
      <c r="AQ116" s="585"/>
    </row>
    <row r="117" spans="1:43" customFormat="1" ht="18.600000000000001" customHeight="1">
      <c r="A117" s="51"/>
      <c r="B117" s="51"/>
      <c r="C117" s="524"/>
      <c r="D117" s="525"/>
      <c r="E117" s="408"/>
      <c r="F117" s="409"/>
      <c r="G117" s="409"/>
      <c r="H117" s="409"/>
      <c r="I117" s="409"/>
      <c r="J117" s="409"/>
      <c r="K117" s="409"/>
      <c r="L117" s="409"/>
      <c r="M117" s="409"/>
      <c r="N117" s="409"/>
      <c r="O117" s="409"/>
      <c r="P117" s="409"/>
      <c r="Q117" s="409"/>
      <c r="R117" s="409"/>
      <c r="S117" s="409"/>
      <c r="T117" s="409"/>
      <c r="U117" s="409"/>
      <c r="V117" s="409"/>
      <c r="W117" s="409"/>
      <c r="X117" s="409"/>
      <c r="Y117" s="409"/>
      <c r="Z117" s="409"/>
      <c r="AA117" s="409"/>
      <c r="AB117" s="409"/>
      <c r="AC117" s="409"/>
      <c r="AD117" s="409"/>
      <c r="AE117" s="409"/>
      <c r="AF117" s="409"/>
      <c r="AG117" s="409"/>
      <c r="AH117" s="409"/>
      <c r="AI117" s="409"/>
      <c r="AJ117" s="409"/>
      <c r="AK117" s="410"/>
      <c r="AL117" s="561"/>
      <c r="AM117" s="562"/>
      <c r="AN117" s="562"/>
      <c r="AO117" s="562"/>
      <c r="AP117" s="562"/>
      <c r="AQ117" s="586"/>
    </row>
    <row r="118" spans="1:43" customFormat="1" ht="18.600000000000001" customHeight="1">
      <c r="A118" s="51"/>
      <c r="B118" s="51"/>
      <c r="C118" s="524"/>
      <c r="D118" s="525"/>
      <c r="E118" s="408"/>
      <c r="F118" s="409"/>
      <c r="G118" s="409"/>
      <c r="H118" s="409"/>
      <c r="I118" s="409"/>
      <c r="J118" s="409"/>
      <c r="K118" s="409"/>
      <c r="L118" s="409"/>
      <c r="M118" s="409"/>
      <c r="N118" s="409"/>
      <c r="O118" s="409"/>
      <c r="P118" s="409"/>
      <c r="Q118" s="409"/>
      <c r="R118" s="409"/>
      <c r="S118" s="409"/>
      <c r="T118" s="409"/>
      <c r="U118" s="409"/>
      <c r="V118" s="409"/>
      <c r="W118" s="409"/>
      <c r="X118" s="409"/>
      <c r="Y118" s="409"/>
      <c r="Z118" s="409"/>
      <c r="AA118" s="409"/>
      <c r="AB118" s="409"/>
      <c r="AC118" s="409"/>
      <c r="AD118" s="409"/>
      <c r="AE118" s="409"/>
      <c r="AF118" s="409"/>
      <c r="AG118" s="409"/>
      <c r="AH118" s="409"/>
      <c r="AI118" s="409"/>
      <c r="AJ118" s="409"/>
      <c r="AK118" s="410"/>
      <c r="AL118" s="561"/>
      <c r="AM118" s="562"/>
      <c r="AN118" s="562"/>
      <c r="AO118" s="562"/>
      <c r="AP118" s="562"/>
      <c r="AQ118" s="586"/>
    </row>
    <row r="119" spans="1:43" customFormat="1" ht="18.600000000000001" customHeight="1">
      <c r="A119" s="51"/>
      <c r="B119" s="51"/>
      <c r="C119" s="526"/>
      <c r="D119" s="527"/>
      <c r="E119" s="305"/>
      <c r="F119" s="306"/>
      <c r="G119" s="306"/>
      <c r="H119" s="306"/>
      <c r="I119" s="306"/>
      <c r="J119" s="306"/>
      <c r="K119" s="306"/>
      <c r="L119" s="306"/>
      <c r="M119" s="306"/>
      <c r="N119" s="306"/>
      <c r="O119" s="306"/>
      <c r="P119" s="306"/>
      <c r="Q119" s="306"/>
      <c r="R119" s="306"/>
      <c r="S119" s="306"/>
      <c r="T119" s="306"/>
      <c r="U119" s="306"/>
      <c r="V119" s="306"/>
      <c r="W119" s="306"/>
      <c r="X119" s="306"/>
      <c r="Y119" s="306"/>
      <c r="Z119" s="306"/>
      <c r="AA119" s="306"/>
      <c r="AB119" s="306"/>
      <c r="AC119" s="306"/>
      <c r="AD119" s="306"/>
      <c r="AE119" s="306"/>
      <c r="AF119" s="306"/>
      <c r="AG119" s="306"/>
      <c r="AH119" s="306"/>
      <c r="AI119" s="306"/>
      <c r="AJ119" s="306"/>
      <c r="AK119" s="307"/>
      <c r="AL119" s="563"/>
      <c r="AM119" s="564"/>
      <c r="AN119" s="564"/>
      <c r="AO119" s="564"/>
      <c r="AP119" s="564"/>
      <c r="AQ119" s="587"/>
    </row>
    <row r="120" spans="1:43" customFormat="1" ht="18.600000000000001" customHeight="1" thickBot="1">
      <c r="A120" s="51"/>
      <c r="B120" s="51"/>
      <c r="C120" s="605">
        <v>13</v>
      </c>
      <c r="D120" s="606"/>
      <c r="E120" s="302" t="s">
        <v>373</v>
      </c>
      <c r="F120" s="303"/>
      <c r="G120" s="303"/>
      <c r="H120" s="303"/>
      <c r="I120" s="303"/>
      <c r="J120" s="303"/>
      <c r="K120" s="303"/>
      <c r="L120" s="303"/>
      <c r="M120" s="303"/>
      <c r="N120" s="303"/>
      <c r="O120" s="303"/>
      <c r="P120" s="303"/>
      <c r="Q120" s="303"/>
      <c r="R120" s="303"/>
      <c r="S120" s="303"/>
      <c r="T120" s="303"/>
      <c r="U120" s="303"/>
      <c r="V120" s="303"/>
      <c r="W120" s="303"/>
      <c r="X120" s="303"/>
      <c r="Y120" s="303"/>
      <c r="Z120" s="303"/>
      <c r="AA120" s="303"/>
      <c r="AB120" s="303"/>
      <c r="AC120" s="303"/>
      <c r="AD120" s="303"/>
      <c r="AE120" s="303"/>
      <c r="AF120" s="303"/>
      <c r="AG120" s="303"/>
      <c r="AH120" s="303"/>
      <c r="AI120" s="303"/>
      <c r="AJ120" s="303"/>
      <c r="AK120" s="304"/>
      <c r="AL120" s="559"/>
      <c r="AM120" s="560"/>
      <c r="AN120" s="560"/>
      <c r="AO120" s="560"/>
      <c r="AP120" s="560"/>
      <c r="AQ120" s="585"/>
    </row>
    <row r="121" spans="1:43" customFormat="1" ht="18.600000000000001" customHeight="1" thickBot="1">
      <c r="A121" s="51"/>
      <c r="B121" s="51"/>
      <c r="C121" s="588"/>
      <c r="D121" s="589"/>
      <c r="E121" s="315"/>
      <c r="F121" s="316"/>
      <c r="G121" s="316"/>
      <c r="H121" s="316"/>
      <c r="I121" s="316"/>
      <c r="J121" s="316"/>
      <c r="K121" s="316"/>
      <c r="L121" s="316"/>
      <c r="M121" s="316"/>
      <c r="N121" s="316"/>
      <c r="O121" s="316"/>
      <c r="P121" s="316"/>
      <c r="Q121" s="316"/>
      <c r="R121" s="316"/>
      <c r="S121" s="316"/>
      <c r="T121" s="316"/>
      <c r="U121" s="316"/>
      <c r="V121" s="316"/>
      <c r="W121" s="316"/>
      <c r="X121" s="316"/>
      <c r="Y121" s="316"/>
      <c r="Z121" s="316"/>
      <c r="AA121" s="316"/>
      <c r="AB121" s="316"/>
      <c r="AC121" s="316"/>
      <c r="AD121" s="316"/>
      <c r="AE121" s="316"/>
      <c r="AF121" s="316"/>
      <c r="AG121" s="316"/>
      <c r="AH121" s="316"/>
      <c r="AI121" s="316"/>
      <c r="AJ121" s="316"/>
      <c r="AK121" s="317"/>
      <c r="AL121" s="590"/>
      <c r="AM121" s="591"/>
      <c r="AN121" s="591"/>
      <c r="AO121" s="591"/>
      <c r="AP121" s="591"/>
      <c r="AQ121" s="592"/>
    </row>
    <row r="122" spans="1:43" customFormat="1" ht="13.2" customHeight="1">
      <c r="A122" s="51"/>
      <c r="B122" s="51"/>
      <c r="C122" s="125"/>
      <c r="D122" s="125"/>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4"/>
      <c r="AF122" s="124"/>
      <c r="AG122" s="124"/>
      <c r="AH122" s="124"/>
      <c r="AI122" s="124"/>
      <c r="AJ122" s="124"/>
      <c r="AK122" s="124"/>
      <c r="AL122" s="125"/>
      <c r="AM122" s="125"/>
      <c r="AN122" s="125"/>
      <c r="AO122" s="125"/>
      <c r="AP122" s="125"/>
      <c r="AQ122" s="125"/>
    </row>
    <row r="123" spans="1:43" customFormat="1" ht="18" customHeight="1" thickBot="1">
      <c r="A123" s="51"/>
      <c r="B123" s="51"/>
      <c r="C123" s="52" t="s">
        <v>221</v>
      </c>
      <c r="D123" s="125"/>
      <c r="E123" s="124"/>
      <c r="F123" s="124"/>
      <c r="G123" s="124"/>
      <c r="H123" s="124"/>
      <c r="I123" s="124"/>
      <c r="J123" s="124"/>
      <c r="K123" s="124"/>
      <c r="L123" s="124"/>
      <c r="M123" s="124"/>
      <c r="N123" s="124"/>
      <c r="O123" s="124"/>
      <c r="P123" s="124"/>
      <c r="Q123" s="126"/>
      <c r="S123" s="124"/>
      <c r="T123" s="124"/>
      <c r="U123" s="124"/>
      <c r="V123" s="124"/>
      <c r="W123" s="124"/>
      <c r="X123" s="124"/>
      <c r="Y123" s="124"/>
      <c r="Z123" s="124"/>
      <c r="AA123" s="124"/>
      <c r="AB123" s="124"/>
      <c r="AC123" s="124"/>
      <c r="AD123" s="124"/>
      <c r="AE123" s="124"/>
      <c r="AF123" s="124"/>
      <c r="AG123" s="124"/>
      <c r="AH123" s="124"/>
      <c r="AI123" s="124"/>
      <c r="AJ123" s="124"/>
      <c r="AK123" s="124"/>
      <c r="AL123" s="125"/>
      <c r="AM123" s="125"/>
      <c r="AN123" s="125"/>
      <c r="AO123" s="125"/>
      <c r="AP123" s="125"/>
      <c r="AQ123" s="125"/>
    </row>
    <row r="124" spans="1:43" customFormat="1" ht="18" customHeight="1">
      <c r="A124" s="51"/>
      <c r="B124" s="51"/>
      <c r="C124" s="595">
        <v>1</v>
      </c>
      <c r="D124" s="596"/>
      <c r="E124" s="328" t="s">
        <v>375</v>
      </c>
      <c r="F124" s="329"/>
      <c r="G124" s="329"/>
      <c r="H124" s="329"/>
      <c r="I124" s="329"/>
      <c r="J124" s="329"/>
      <c r="K124" s="329"/>
      <c r="L124" s="329"/>
      <c r="M124" s="329"/>
      <c r="N124" s="329"/>
      <c r="O124" s="329"/>
      <c r="P124" s="329"/>
      <c r="Q124" s="329"/>
      <c r="R124" s="329"/>
      <c r="S124" s="329"/>
      <c r="T124" s="329"/>
      <c r="U124" s="329"/>
      <c r="V124" s="329"/>
      <c r="W124" s="329"/>
      <c r="X124" s="329"/>
      <c r="Y124" s="329"/>
      <c r="Z124" s="329"/>
      <c r="AA124" s="329"/>
      <c r="AB124" s="329"/>
      <c r="AC124" s="329"/>
      <c r="AD124" s="329"/>
      <c r="AE124" s="329"/>
      <c r="AF124" s="329"/>
      <c r="AG124" s="329"/>
      <c r="AH124" s="329"/>
      <c r="AI124" s="329"/>
      <c r="AJ124" s="329"/>
      <c r="AK124" s="330"/>
      <c r="AL124" s="597"/>
      <c r="AM124" s="598"/>
      <c r="AN124" s="598"/>
      <c r="AO124" s="598"/>
      <c r="AP124" s="598"/>
      <c r="AQ124" s="599"/>
    </row>
    <row r="125" spans="1:43" customFormat="1" ht="18" customHeight="1">
      <c r="A125" s="51"/>
      <c r="B125" s="51"/>
      <c r="C125" s="526"/>
      <c r="D125" s="527"/>
      <c r="E125" s="305"/>
      <c r="F125" s="306"/>
      <c r="G125" s="306"/>
      <c r="H125" s="306"/>
      <c r="I125" s="306"/>
      <c r="J125" s="306"/>
      <c r="K125" s="306"/>
      <c r="L125" s="306"/>
      <c r="M125" s="306"/>
      <c r="N125" s="306"/>
      <c r="O125" s="306"/>
      <c r="P125" s="306"/>
      <c r="Q125" s="306"/>
      <c r="R125" s="306"/>
      <c r="S125" s="306"/>
      <c r="T125" s="306"/>
      <c r="U125" s="306"/>
      <c r="V125" s="306"/>
      <c r="W125" s="306"/>
      <c r="X125" s="306"/>
      <c r="Y125" s="306"/>
      <c r="Z125" s="306"/>
      <c r="AA125" s="306"/>
      <c r="AB125" s="306"/>
      <c r="AC125" s="306"/>
      <c r="AD125" s="306"/>
      <c r="AE125" s="306"/>
      <c r="AF125" s="306"/>
      <c r="AG125" s="306"/>
      <c r="AH125" s="306"/>
      <c r="AI125" s="306"/>
      <c r="AJ125" s="306"/>
      <c r="AK125" s="307"/>
      <c r="AL125" s="563"/>
      <c r="AM125" s="564"/>
      <c r="AN125" s="564"/>
      <c r="AO125" s="564"/>
      <c r="AP125" s="564"/>
      <c r="AQ125" s="587"/>
    </row>
    <row r="126" spans="1:43" customFormat="1" ht="18" customHeight="1">
      <c r="A126" s="51"/>
      <c r="B126" s="51"/>
      <c r="C126" s="522">
        <v>2</v>
      </c>
      <c r="D126" s="523"/>
      <c r="E126" s="302" t="s">
        <v>379</v>
      </c>
      <c r="F126" s="303"/>
      <c r="G126" s="303"/>
      <c r="H126" s="303"/>
      <c r="I126" s="303"/>
      <c r="J126" s="303"/>
      <c r="K126" s="303"/>
      <c r="L126" s="303"/>
      <c r="M126" s="303"/>
      <c r="N126" s="303"/>
      <c r="O126" s="303"/>
      <c r="P126" s="303"/>
      <c r="Q126" s="303"/>
      <c r="R126" s="303"/>
      <c r="S126" s="303"/>
      <c r="T126" s="303"/>
      <c r="U126" s="303"/>
      <c r="V126" s="303"/>
      <c r="W126" s="303"/>
      <c r="X126" s="303"/>
      <c r="Y126" s="303"/>
      <c r="Z126" s="303"/>
      <c r="AA126" s="303"/>
      <c r="AB126" s="303"/>
      <c r="AC126" s="303"/>
      <c r="AD126" s="303"/>
      <c r="AE126" s="303"/>
      <c r="AF126" s="303"/>
      <c r="AG126" s="303"/>
      <c r="AH126" s="303"/>
      <c r="AI126" s="303"/>
      <c r="AJ126" s="303"/>
      <c r="AK126" s="304"/>
      <c r="AL126" s="559"/>
      <c r="AM126" s="560"/>
      <c r="AN126" s="560"/>
      <c r="AO126" s="560"/>
      <c r="AP126" s="560"/>
      <c r="AQ126" s="585"/>
    </row>
    <row r="127" spans="1:43" customFormat="1" ht="18" customHeight="1">
      <c r="A127" s="51"/>
      <c r="B127" s="51"/>
      <c r="C127" s="526"/>
      <c r="D127" s="527"/>
      <c r="E127" s="305"/>
      <c r="F127" s="306"/>
      <c r="G127" s="306"/>
      <c r="H127" s="306"/>
      <c r="I127" s="306"/>
      <c r="J127" s="306"/>
      <c r="K127" s="306"/>
      <c r="L127" s="306"/>
      <c r="M127" s="306"/>
      <c r="N127" s="306"/>
      <c r="O127" s="306"/>
      <c r="P127" s="306"/>
      <c r="Q127" s="306"/>
      <c r="R127" s="306"/>
      <c r="S127" s="306"/>
      <c r="T127" s="306"/>
      <c r="U127" s="306"/>
      <c r="V127" s="306"/>
      <c r="W127" s="306"/>
      <c r="X127" s="306"/>
      <c r="Y127" s="306"/>
      <c r="Z127" s="306"/>
      <c r="AA127" s="306"/>
      <c r="AB127" s="306"/>
      <c r="AC127" s="306"/>
      <c r="AD127" s="306"/>
      <c r="AE127" s="306"/>
      <c r="AF127" s="306"/>
      <c r="AG127" s="306"/>
      <c r="AH127" s="306"/>
      <c r="AI127" s="306"/>
      <c r="AJ127" s="306"/>
      <c r="AK127" s="307"/>
      <c r="AL127" s="563"/>
      <c r="AM127" s="564"/>
      <c r="AN127" s="564"/>
      <c r="AO127" s="564"/>
      <c r="AP127" s="564"/>
      <c r="AQ127" s="587"/>
    </row>
    <row r="128" spans="1:43" customFormat="1" ht="18" customHeight="1">
      <c r="A128" s="51"/>
      <c r="B128" s="51"/>
      <c r="C128" s="522">
        <v>3</v>
      </c>
      <c r="D128" s="523"/>
      <c r="E128" s="302" t="s">
        <v>380</v>
      </c>
      <c r="F128" s="303"/>
      <c r="G128" s="303"/>
      <c r="H128" s="303"/>
      <c r="I128" s="303"/>
      <c r="J128" s="303"/>
      <c r="K128" s="303"/>
      <c r="L128" s="303"/>
      <c r="M128" s="303"/>
      <c r="N128" s="303"/>
      <c r="O128" s="303"/>
      <c r="P128" s="303"/>
      <c r="Q128" s="303"/>
      <c r="R128" s="303"/>
      <c r="S128" s="303"/>
      <c r="T128" s="303"/>
      <c r="U128" s="303"/>
      <c r="V128" s="303"/>
      <c r="W128" s="303"/>
      <c r="X128" s="303"/>
      <c r="Y128" s="303"/>
      <c r="Z128" s="303"/>
      <c r="AA128" s="303"/>
      <c r="AB128" s="303"/>
      <c r="AC128" s="303"/>
      <c r="AD128" s="303"/>
      <c r="AE128" s="303"/>
      <c r="AF128" s="303"/>
      <c r="AG128" s="303"/>
      <c r="AH128" s="303"/>
      <c r="AI128" s="303"/>
      <c r="AJ128" s="303"/>
      <c r="AK128" s="304"/>
      <c r="AL128" s="559"/>
      <c r="AM128" s="560"/>
      <c r="AN128" s="560"/>
      <c r="AO128" s="560"/>
      <c r="AP128" s="560"/>
      <c r="AQ128" s="585"/>
    </row>
    <row r="129" spans="1:43" customFormat="1" ht="18" customHeight="1">
      <c r="A129" s="51"/>
      <c r="B129" s="51"/>
      <c r="C129" s="524"/>
      <c r="D129" s="525"/>
      <c r="E129" s="408"/>
      <c r="F129" s="409"/>
      <c r="G129" s="409"/>
      <c r="H129" s="409"/>
      <c r="I129" s="409"/>
      <c r="J129" s="409"/>
      <c r="K129" s="409"/>
      <c r="L129" s="409"/>
      <c r="M129" s="409"/>
      <c r="N129" s="409"/>
      <c r="O129" s="409"/>
      <c r="P129" s="409"/>
      <c r="Q129" s="409"/>
      <c r="R129" s="409"/>
      <c r="S129" s="409"/>
      <c r="T129" s="409"/>
      <c r="U129" s="409"/>
      <c r="V129" s="409"/>
      <c r="W129" s="409"/>
      <c r="X129" s="409"/>
      <c r="Y129" s="409"/>
      <c r="Z129" s="409"/>
      <c r="AA129" s="409"/>
      <c r="AB129" s="409"/>
      <c r="AC129" s="409"/>
      <c r="AD129" s="409"/>
      <c r="AE129" s="409"/>
      <c r="AF129" s="409"/>
      <c r="AG129" s="409"/>
      <c r="AH129" s="409"/>
      <c r="AI129" s="409"/>
      <c r="AJ129" s="409"/>
      <c r="AK129" s="410"/>
      <c r="AL129" s="561"/>
      <c r="AM129" s="562"/>
      <c r="AN129" s="562"/>
      <c r="AO129" s="562"/>
      <c r="AP129" s="562"/>
      <c r="AQ129" s="586"/>
    </row>
    <row r="130" spans="1:43" customFormat="1" ht="18" customHeight="1">
      <c r="A130" s="51"/>
      <c r="B130" s="51"/>
      <c r="C130" s="526"/>
      <c r="D130" s="527"/>
      <c r="E130" s="305"/>
      <c r="F130" s="306"/>
      <c r="G130" s="306"/>
      <c r="H130" s="306"/>
      <c r="I130" s="306"/>
      <c r="J130" s="306"/>
      <c r="K130" s="306"/>
      <c r="L130" s="306"/>
      <c r="M130" s="306"/>
      <c r="N130" s="306"/>
      <c r="O130" s="306"/>
      <c r="P130" s="306"/>
      <c r="Q130" s="306"/>
      <c r="R130" s="306"/>
      <c r="S130" s="306"/>
      <c r="T130" s="306"/>
      <c r="U130" s="306"/>
      <c r="V130" s="306"/>
      <c r="W130" s="306"/>
      <c r="X130" s="306"/>
      <c r="Y130" s="306"/>
      <c r="Z130" s="306"/>
      <c r="AA130" s="306"/>
      <c r="AB130" s="306"/>
      <c r="AC130" s="306"/>
      <c r="AD130" s="306"/>
      <c r="AE130" s="306"/>
      <c r="AF130" s="306"/>
      <c r="AG130" s="306"/>
      <c r="AH130" s="306"/>
      <c r="AI130" s="306"/>
      <c r="AJ130" s="306"/>
      <c r="AK130" s="307"/>
      <c r="AL130" s="563"/>
      <c r="AM130" s="564"/>
      <c r="AN130" s="564"/>
      <c r="AO130" s="564"/>
      <c r="AP130" s="564"/>
      <c r="AQ130" s="587"/>
    </row>
    <row r="131" spans="1:43" customFormat="1" ht="18" customHeight="1">
      <c r="A131" s="51"/>
      <c r="B131" s="51"/>
      <c r="C131" s="522">
        <v>4</v>
      </c>
      <c r="D131" s="523"/>
      <c r="E131" s="302" t="s">
        <v>381</v>
      </c>
      <c r="F131" s="303"/>
      <c r="G131" s="303"/>
      <c r="H131" s="303"/>
      <c r="I131" s="303"/>
      <c r="J131" s="303"/>
      <c r="K131" s="303"/>
      <c r="L131" s="303"/>
      <c r="M131" s="303"/>
      <c r="N131" s="303"/>
      <c r="O131" s="303"/>
      <c r="P131" s="303"/>
      <c r="Q131" s="303"/>
      <c r="R131" s="303"/>
      <c r="S131" s="303"/>
      <c r="T131" s="303"/>
      <c r="U131" s="303"/>
      <c r="V131" s="303"/>
      <c r="W131" s="303"/>
      <c r="X131" s="303"/>
      <c r="Y131" s="303"/>
      <c r="Z131" s="303"/>
      <c r="AA131" s="303"/>
      <c r="AB131" s="303"/>
      <c r="AC131" s="303"/>
      <c r="AD131" s="303"/>
      <c r="AE131" s="303"/>
      <c r="AF131" s="303"/>
      <c r="AG131" s="303"/>
      <c r="AH131" s="303"/>
      <c r="AI131" s="303"/>
      <c r="AJ131" s="303"/>
      <c r="AK131" s="304"/>
      <c r="AL131" s="559"/>
      <c r="AM131" s="560"/>
      <c r="AN131" s="560"/>
      <c r="AO131" s="560"/>
      <c r="AP131" s="560"/>
      <c r="AQ131" s="585"/>
    </row>
    <row r="132" spans="1:43" customFormat="1" ht="18" customHeight="1">
      <c r="A132" s="51"/>
      <c r="B132" s="51"/>
      <c r="C132" s="526"/>
      <c r="D132" s="527"/>
      <c r="E132" s="305"/>
      <c r="F132" s="306"/>
      <c r="G132" s="306"/>
      <c r="H132" s="306"/>
      <c r="I132" s="306"/>
      <c r="J132" s="306"/>
      <c r="K132" s="306"/>
      <c r="L132" s="306"/>
      <c r="M132" s="306"/>
      <c r="N132" s="306"/>
      <c r="O132" s="306"/>
      <c r="P132" s="306"/>
      <c r="Q132" s="306"/>
      <c r="R132" s="306"/>
      <c r="S132" s="306"/>
      <c r="T132" s="306"/>
      <c r="U132" s="306"/>
      <c r="V132" s="306"/>
      <c r="W132" s="306"/>
      <c r="X132" s="306"/>
      <c r="Y132" s="306"/>
      <c r="Z132" s="306"/>
      <c r="AA132" s="306"/>
      <c r="AB132" s="306"/>
      <c r="AC132" s="306"/>
      <c r="AD132" s="306"/>
      <c r="AE132" s="306"/>
      <c r="AF132" s="306"/>
      <c r="AG132" s="306"/>
      <c r="AH132" s="306"/>
      <c r="AI132" s="306"/>
      <c r="AJ132" s="306"/>
      <c r="AK132" s="307"/>
      <c r="AL132" s="563"/>
      <c r="AM132" s="564"/>
      <c r="AN132" s="564"/>
      <c r="AO132" s="564"/>
      <c r="AP132" s="564"/>
      <c r="AQ132" s="587"/>
    </row>
    <row r="133" spans="1:43" customFormat="1" ht="18" customHeight="1">
      <c r="A133" s="51"/>
      <c r="B133" s="51"/>
      <c r="C133" s="522">
        <v>5</v>
      </c>
      <c r="D133" s="523"/>
      <c r="E133" s="302" t="s">
        <v>382</v>
      </c>
      <c r="F133" s="303"/>
      <c r="G133" s="303"/>
      <c r="H133" s="303"/>
      <c r="I133" s="303"/>
      <c r="J133" s="303"/>
      <c r="K133" s="303"/>
      <c r="L133" s="303"/>
      <c r="M133" s="303"/>
      <c r="N133" s="303"/>
      <c r="O133" s="303"/>
      <c r="P133" s="303"/>
      <c r="Q133" s="303"/>
      <c r="R133" s="303"/>
      <c r="S133" s="303"/>
      <c r="T133" s="303"/>
      <c r="U133" s="303"/>
      <c r="V133" s="303"/>
      <c r="W133" s="303"/>
      <c r="X133" s="303"/>
      <c r="Y133" s="303"/>
      <c r="Z133" s="303"/>
      <c r="AA133" s="303"/>
      <c r="AB133" s="303"/>
      <c r="AC133" s="303"/>
      <c r="AD133" s="303"/>
      <c r="AE133" s="303"/>
      <c r="AF133" s="303"/>
      <c r="AG133" s="303"/>
      <c r="AH133" s="303"/>
      <c r="AI133" s="303"/>
      <c r="AJ133" s="303"/>
      <c r="AK133" s="304"/>
      <c r="AL133" s="559"/>
      <c r="AM133" s="560"/>
      <c r="AN133" s="560"/>
      <c r="AO133" s="560"/>
      <c r="AP133" s="560"/>
      <c r="AQ133" s="585"/>
    </row>
    <row r="134" spans="1:43" customFormat="1" ht="18" customHeight="1">
      <c r="A134" s="51"/>
      <c r="B134" s="51"/>
      <c r="C134" s="524"/>
      <c r="D134" s="525"/>
      <c r="E134" s="305"/>
      <c r="F134" s="306"/>
      <c r="G134" s="306"/>
      <c r="H134" s="306"/>
      <c r="I134" s="306"/>
      <c r="J134" s="306"/>
      <c r="K134" s="306"/>
      <c r="L134" s="306"/>
      <c r="M134" s="306"/>
      <c r="N134" s="306"/>
      <c r="O134" s="306"/>
      <c r="P134" s="306"/>
      <c r="Q134" s="306"/>
      <c r="R134" s="306"/>
      <c r="S134" s="306"/>
      <c r="T134" s="306"/>
      <c r="U134" s="306"/>
      <c r="V134" s="306"/>
      <c r="W134" s="306"/>
      <c r="X134" s="306"/>
      <c r="Y134" s="306"/>
      <c r="Z134" s="306"/>
      <c r="AA134" s="306"/>
      <c r="AB134" s="306"/>
      <c r="AC134" s="306"/>
      <c r="AD134" s="306"/>
      <c r="AE134" s="306"/>
      <c r="AF134" s="306"/>
      <c r="AG134" s="306"/>
      <c r="AH134" s="306"/>
      <c r="AI134" s="306"/>
      <c r="AJ134" s="306"/>
      <c r="AK134" s="307"/>
      <c r="AL134" s="563"/>
      <c r="AM134" s="564"/>
      <c r="AN134" s="564"/>
      <c r="AO134" s="564"/>
      <c r="AP134" s="564"/>
      <c r="AQ134" s="587"/>
    </row>
    <row r="135" spans="1:43" customFormat="1" ht="18" customHeight="1">
      <c r="A135" s="51"/>
      <c r="B135" s="51"/>
      <c r="C135" s="522">
        <v>6</v>
      </c>
      <c r="D135" s="523"/>
      <c r="E135" s="302" t="s">
        <v>383</v>
      </c>
      <c r="F135" s="303"/>
      <c r="G135" s="303"/>
      <c r="H135" s="303"/>
      <c r="I135" s="303"/>
      <c r="J135" s="303"/>
      <c r="K135" s="303"/>
      <c r="L135" s="303"/>
      <c r="M135" s="303"/>
      <c r="N135" s="303"/>
      <c r="O135" s="303"/>
      <c r="P135" s="303"/>
      <c r="Q135" s="303"/>
      <c r="R135" s="303"/>
      <c r="S135" s="303"/>
      <c r="T135" s="303"/>
      <c r="U135" s="303"/>
      <c r="V135" s="303"/>
      <c r="W135" s="303"/>
      <c r="X135" s="303"/>
      <c r="Y135" s="303"/>
      <c r="Z135" s="303"/>
      <c r="AA135" s="303"/>
      <c r="AB135" s="303"/>
      <c r="AC135" s="303"/>
      <c r="AD135" s="303"/>
      <c r="AE135" s="303"/>
      <c r="AF135" s="303"/>
      <c r="AG135" s="303"/>
      <c r="AH135" s="303"/>
      <c r="AI135" s="303"/>
      <c r="AJ135" s="303"/>
      <c r="AK135" s="304"/>
      <c r="AL135" s="559"/>
      <c r="AM135" s="560"/>
      <c r="AN135" s="560"/>
      <c r="AO135" s="560"/>
      <c r="AP135" s="560"/>
      <c r="AQ135" s="585"/>
    </row>
    <row r="136" spans="1:43" customFormat="1" ht="18" customHeight="1">
      <c r="A136" s="51"/>
      <c r="B136" s="51"/>
      <c r="C136" s="526"/>
      <c r="D136" s="527"/>
      <c r="E136" s="305"/>
      <c r="F136" s="306"/>
      <c r="G136" s="306"/>
      <c r="H136" s="306"/>
      <c r="I136" s="306"/>
      <c r="J136" s="306"/>
      <c r="K136" s="306"/>
      <c r="L136" s="306"/>
      <c r="M136" s="306"/>
      <c r="N136" s="306"/>
      <c r="O136" s="306"/>
      <c r="P136" s="306"/>
      <c r="Q136" s="306"/>
      <c r="R136" s="306"/>
      <c r="S136" s="306"/>
      <c r="T136" s="306"/>
      <c r="U136" s="306"/>
      <c r="V136" s="306"/>
      <c r="W136" s="306"/>
      <c r="X136" s="306"/>
      <c r="Y136" s="306"/>
      <c r="Z136" s="306"/>
      <c r="AA136" s="306"/>
      <c r="AB136" s="306"/>
      <c r="AC136" s="306"/>
      <c r="AD136" s="306"/>
      <c r="AE136" s="306"/>
      <c r="AF136" s="306"/>
      <c r="AG136" s="306"/>
      <c r="AH136" s="306"/>
      <c r="AI136" s="306"/>
      <c r="AJ136" s="306"/>
      <c r="AK136" s="307"/>
      <c r="AL136" s="563"/>
      <c r="AM136" s="564"/>
      <c r="AN136" s="564"/>
      <c r="AO136" s="564"/>
      <c r="AP136" s="564"/>
      <c r="AQ136" s="587"/>
    </row>
    <row r="137" spans="1:43" customFormat="1" ht="18" customHeight="1">
      <c r="A137" s="51"/>
      <c r="B137" s="51"/>
      <c r="C137" s="524">
        <v>7</v>
      </c>
      <c r="D137" s="525"/>
      <c r="E137" s="302" t="s">
        <v>369</v>
      </c>
      <c r="F137" s="303"/>
      <c r="G137" s="303"/>
      <c r="H137" s="303"/>
      <c r="I137" s="303"/>
      <c r="J137" s="303"/>
      <c r="K137" s="303"/>
      <c r="L137" s="303"/>
      <c r="M137" s="303"/>
      <c r="N137" s="303"/>
      <c r="O137" s="303"/>
      <c r="P137" s="303"/>
      <c r="Q137" s="303"/>
      <c r="R137" s="303"/>
      <c r="S137" s="303"/>
      <c r="T137" s="303"/>
      <c r="U137" s="303"/>
      <c r="V137" s="303"/>
      <c r="W137" s="303"/>
      <c r="X137" s="303"/>
      <c r="Y137" s="303"/>
      <c r="Z137" s="303"/>
      <c r="AA137" s="303"/>
      <c r="AB137" s="303"/>
      <c r="AC137" s="303"/>
      <c r="AD137" s="303"/>
      <c r="AE137" s="303"/>
      <c r="AF137" s="303"/>
      <c r="AG137" s="303"/>
      <c r="AH137" s="303"/>
      <c r="AI137" s="303"/>
      <c r="AJ137" s="303"/>
      <c r="AK137" s="304"/>
      <c r="AL137" s="559"/>
      <c r="AM137" s="560"/>
      <c r="AN137" s="560"/>
      <c r="AO137" s="560"/>
      <c r="AP137" s="560"/>
      <c r="AQ137" s="585"/>
    </row>
    <row r="138" spans="1:43" customFormat="1" ht="18" customHeight="1">
      <c r="A138" s="51"/>
      <c r="B138" s="51"/>
      <c r="C138" s="526"/>
      <c r="D138" s="527"/>
      <c r="E138" s="305"/>
      <c r="F138" s="306"/>
      <c r="G138" s="306"/>
      <c r="H138" s="306"/>
      <c r="I138" s="306"/>
      <c r="J138" s="306"/>
      <c r="K138" s="306"/>
      <c r="L138" s="306"/>
      <c r="M138" s="306"/>
      <c r="N138" s="306"/>
      <c r="O138" s="306"/>
      <c r="P138" s="306"/>
      <c r="Q138" s="306"/>
      <c r="R138" s="306"/>
      <c r="S138" s="306"/>
      <c r="T138" s="306"/>
      <c r="U138" s="306"/>
      <c r="V138" s="306"/>
      <c r="W138" s="306"/>
      <c r="X138" s="306"/>
      <c r="Y138" s="306"/>
      <c r="Z138" s="306"/>
      <c r="AA138" s="306"/>
      <c r="AB138" s="306"/>
      <c r="AC138" s="306"/>
      <c r="AD138" s="306"/>
      <c r="AE138" s="306"/>
      <c r="AF138" s="306"/>
      <c r="AG138" s="306"/>
      <c r="AH138" s="306"/>
      <c r="AI138" s="306"/>
      <c r="AJ138" s="306"/>
      <c r="AK138" s="307"/>
      <c r="AL138" s="563"/>
      <c r="AM138" s="564"/>
      <c r="AN138" s="564"/>
      <c r="AO138" s="564"/>
      <c r="AP138" s="564"/>
      <c r="AQ138" s="587"/>
    </row>
    <row r="139" spans="1:43" customFormat="1" ht="18" customHeight="1">
      <c r="A139" s="51"/>
      <c r="B139" s="51"/>
      <c r="C139" s="522">
        <v>8</v>
      </c>
      <c r="D139" s="523"/>
      <c r="E139" s="570" t="s">
        <v>370</v>
      </c>
      <c r="F139" s="571"/>
      <c r="G139" s="571"/>
      <c r="H139" s="571"/>
      <c r="I139" s="571"/>
      <c r="J139" s="571"/>
      <c r="K139" s="571"/>
      <c r="L139" s="571"/>
      <c r="M139" s="571"/>
      <c r="N139" s="571"/>
      <c r="O139" s="571"/>
      <c r="P139" s="571"/>
      <c r="Q139" s="571"/>
      <c r="R139" s="571"/>
      <c r="S139" s="571"/>
      <c r="T139" s="571"/>
      <c r="U139" s="571"/>
      <c r="V139" s="571"/>
      <c r="W139" s="571"/>
      <c r="X139" s="571"/>
      <c r="Y139" s="571"/>
      <c r="Z139" s="571"/>
      <c r="AA139" s="571"/>
      <c r="AB139" s="571"/>
      <c r="AC139" s="571"/>
      <c r="AD139" s="571"/>
      <c r="AE139" s="571"/>
      <c r="AF139" s="571"/>
      <c r="AG139" s="571"/>
      <c r="AH139" s="571"/>
      <c r="AI139" s="571"/>
      <c r="AJ139" s="571"/>
      <c r="AK139" s="572"/>
      <c r="AL139" s="559"/>
      <c r="AM139" s="560"/>
      <c r="AN139" s="560"/>
      <c r="AO139" s="560"/>
      <c r="AP139" s="560"/>
      <c r="AQ139" s="585"/>
    </row>
    <row r="140" spans="1:43" customFormat="1" ht="18" customHeight="1">
      <c r="A140" s="51"/>
      <c r="B140" s="51"/>
      <c r="C140" s="526"/>
      <c r="D140" s="527"/>
      <c r="E140" s="602"/>
      <c r="F140" s="603"/>
      <c r="G140" s="603"/>
      <c r="H140" s="603"/>
      <c r="I140" s="603"/>
      <c r="J140" s="603"/>
      <c r="K140" s="603"/>
      <c r="L140" s="603"/>
      <c r="M140" s="603"/>
      <c r="N140" s="603"/>
      <c r="O140" s="603"/>
      <c r="P140" s="603"/>
      <c r="Q140" s="603"/>
      <c r="R140" s="603"/>
      <c r="S140" s="603"/>
      <c r="T140" s="603"/>
      <c r="U140" s="603"/>
      <c r="V140" s="603"/>
      <c r="W140" s="603"/>
      <c r="X140" s="603"/>
      <c r="Y140" s="603"/>
      <c r="Z140" s="603"/>
      <c r="AA140" s="603"/>
      <c r="AB140" s="603"/>
      <c r="AC140" s="603"/>
      <c r="AD140" s="603"/>
      <c r="AE140" s="603"/>
      <c r="AF140" s="603"/>
      <c r="AG140" s="603"/>
      <c r="AH140" s="603"/>
      <c r="AI140" s="603"/>
      <c r="AJ140" s="603"/>
      <c r="AK140" s="604"/>
      <c r="AL140" s="563"/>
      <c r="AM140" s="564"/>
      <c r="AN140" s="564"/>
      <c r="AO140" s="564"/>
      <c r="AP140" s="564"/>
      <c r="AQ140" s="587"/>
    </row>
    <row r="141" spans="1:43" customFormat="1" ht="15" customHeight="1">
      <c r="A141" s="51"/>
      <c r="B141" s="51"/>
      <c r="C141" s="522">
        <v>9</v>
      </c>
      <c r="D141" s="523"/>
      <c r="E141" s="570" t="s">
        <v>407</v>
      </c>
      <c r="F141" s="571"/>
      <c r="G141" s="571"/>
      <c r="H141" s="571"/>
      <c r="I141" s="571"/>
      <c r="J141" s="571"/>
      <c r="K141" s="571"/>
      <c r="L141" s="571"/>
      <c r="M141" s="571"/>
      <c r="N141" s="571"/>
      <c r="O141" s="571"/>
      <c r="P141" s="571"/>
      <c r="Q141" s="571"/>
      <c r="R141" s="571"/>
      <c r="S141" s="571"/>
      <c r="T141" s="571"/>
      <c r="U141" s="571"/>
      <c r="V141" s="571"/>
      <c r="W141" s="571"/>
      <c r="X141" s="571"/>
      <c r="Y141" s="571"/>
      <c r="Z141" s="571"/>
      <c r="AA141" s="571"/>
      <c r="AB141" s="571"/>
      <c r="AC141" s="571"/>
      <c r="AD141" s="571"/>
      <c r="AE141" s="571"/>
      <c r="AF141" s="571"/>
      <c r="AG141" s="571"/>
      <c r="AH141" s="571"/>
      <c r="AI141" s="571"/>
      <c r="AJ141" s="571"/>
      <c r="AK141" s="572"/>
      <c r="AL141" s="559"/>
      <c r="AM141" s="560"/>
      <c r="AN141" s="560"/>
      <c r="AO141" s="560"/>
      <c r="AP141" s="560"/>
      <c r="AQ141" s="585"/>
    </row>
    <row r="142" spans="1:43" customFormat="1" ht="15" customHeight="1">
      <c r="A142" s="51"/>
      <c r="B142" s="51"/>
      <c r="C142" s="524"/>
      <c r="D142" s="525"/>
      <c r="E142" s="573"/>
      <c r="F142" s="574"/>
      <c r="G142" s="574"/>
      <c r="H142" s="574"/>
      <c r="I142" s="574"/>
      <c r="J142" s="574"/>
      <c r="K142" s="574"/>
      <c r="L142" s="574"/>
      <c r="M142" s="574"/>
      <c r="N142" s="574"/>
      <c r="O142" s="574"/>
      <c r="P142" s="574"/>
      <c r="Q142" s="574"/>
      <c r="R142" s="574"/>
      <c r="S142" s="574"/>
      <c r="T142" s="574"/>
      <c r="U142" s="574"/>
      <c r="V142" s="574"/>
      <c r="W142" s="574"/>
      <c r="X142" s="574"/>
      <c r="Y142" s="574"/>
      <c r="Z142" s="574"/>
      <c r="AA142" s="574"/>
      <c r="AB142" s="574"/>
      <c r="AC142" s="574"/>
      <c r="AD142" s="574"/>
      <c r="AE142" s="574"/>
      <c r="AF142" s="574"/>
      <c r="AG142" s="574"/>
      <c r="AH142" s="574"/>
      <c r="AI142" s="574"/>
      <c r="AJ142" s="574"/>
      <c r="AK142" s="575"/>
      <c r="AL142" s="561"/>
      <c r="AM142" s="562"/>
      <c r="AN142" s="562"/>
      <c r="AO142" s="562"/>
      <c r="AP142" s="562"/>
      <c r="AQ142" s="586"/>
    </row>
    <row r="143" spans="1:43" customFormat="1" ht="15" customHeight="1">
      <c r="A143" s="51"/>
      <c r="B143" s="51"/>
      <c r="C143" s="526"/>
      <c r="D143" s="527"/>
      <c r="E143" s="602"/>
      <c r="F143" s="603"/>
      <c r="G143" s="603"/>
      <c r="H143" s="603"/>
      <c r="I143" s="603"/>
      <c r="J143" s="603"/>
      <c r="K143" s="603"/>
      <c r="L143" s="603"/>
      <c r="M143" s="603"/>
      <c r="N143" s="603"/>
      <c r="O143" s="603"/>
      <c r="P143" s="603"/>
      <c r="Q143" s="603"/>
      <c r="R143" s="603"/>
      <c r="S143" s="603"/>
      <c r="T143" s="603"/>
      <c r="U143" s="603"/>
      <c r="V143" s="603"/>
      <c r="W143" s="603"/>
      <c r="X143" s="603"/>
      <c r="Y143" s="603"/>
      <c r="Z143" s="603"/>
      <c r="AA143" s="603"/>
      <c r="AB143" s="603"/>
      <c r="AC143" s="603"/>
      <c r="AD143" s="603"/>
      <c r="AE143" s="603"/>
      <c r="AF143" s="603"/>
      <c r="AG143" s="603"/>
      <c r="AH143" s="603"/>
      <c r="AI143" s="603"/>
      <c r="AJ143" s="603"/>
      <c r="AK143" s="604"/>
      <c r="AL143" s="563"/>
      <c r="AM143" s="564"/>
      <c r="AN143" s="564"/>
      <c r="AO143" s="564"/>
      <c r="AP143" s="564"/>
      <c r="AQ143" s="587"/>
    </row>
    <row r="144" spans="1:43" customFormat="1" ht="18" customHeight="1">
      <c r="A144" s="51"/>
      <c r="B144" s="51"/>
      <c r="C144" s="522">
        <v>10</v>
      </c>
      <c r="D144" s="523"/>
      <c r="E144" s="302" t="s">
        <v>384</v>
      </c>
      <c r="F144" s="303"/>
      <c r="G144" s="303"/>
      <c r="H144" s="303"/>
      <c r="I144" s="303"/>
      <c r="J144" s="303"/>
      <c r="K144" s="303"/>
      <c r="L144" s="303"/>
      <c r="M144" s="303"/>
      <c r="N144" s="303"/>
      <c r="O144" s="303"/>
      <c r="P144" s="303"/>
      <c r="Q144" s="303"/>
      <c r="R144" s="303"/>
      <c r="S144" s="303"/>
      <c r="T144" s="303"/>
      <c r="U144" s="303"/>
      <c r="V144" s="303"/>
      <c r="W144" s="303"/>
      <c r="X144" s="303"/>
      <c r="Y144" s="303"/>
      <c r="Z144" s="303"/>
      <c r="AA144" s="303"/>
      <c r="AB144" s="303"/>
      <c r="AC144" s="303"/>
      <c r="AD144" s="303"/>
      <c r="AE144" s="303"/>
      <c r="AF144" s="303"/>
      <c r="AG144" s="303"/>
      <c r="AH144" s="303"/>
      <c r="AI144" s="303"/>
      <c r="AJ144" s="303"/>
      <c r="AK144" s="304"/>
      <c r="AL144" s="559"/>
      <c r="AM144" s="560"/>
      <c r="AN144" s="560"/>
      <c r="AO144" s="560"/>
      <c r="AP144" s="560"/>
      <c r="AQ144" s="585"/>
    </row>
    <row r="145" spans="1:43" customFormat="1" ht="18" customHeight="1">
      <c r="A145" s="51"/>
      <c r="B145" s="51"/>
      <c r="C145" s="526"/>
      <c r="D145" s="527"/>
      <c r="E145" s="305"/>
      <c r="F145" s="306"/>
      <c r="G145" s="306"/>
      <c r="H145" s="306"/>
      <c r="I145" s="306"/>
      <c r="J145" s="306"/>
      <c r="K145" s="306"/>
      <c r="L145" s="306"/>
      <c r="M145" s="306"/>
      <c r="N145" s="306"/>
      <c r="O145" s="306"/>
      <c r="P145" s="306"/>
      <c r="Q145" s="306"/>
      <c r="R145" s="306"/>
      <c r="S145" s="306"/>
      <c r="T145" s="306"/>
      <c r="U145" s="306"/>
      <c r="V145" s="306"/>
      <c r="W145" s="306"/>
      <c r="X145" s="306"/>
      <c r="Y145" s="306"/>
      <c r="Z145" s="306"/>
      <c r="AA145" s="306"/>
      <c r="AB145" s="306"/>
      <c r="AC145" s="306"/>
      <c r="AD145" s="306"/>
      <c r="AE145" s="306"/>
      <c r="AF145" s="306"/>
      <c r="AG145" s="306"/>
      <c r="AH145" s="306"/>
      <c r="AI145" s="306"/>
      <c r="AJ145" s="306"/>
      <c r="AK145" s="307"/>
      <c r="AL145" s="563"/>
      <c r="AM145" s="564"/>
      <c r="AN145" s="564"/>
      <c r="AO145" s="564"/>
      <c r="AP145" s="564"/>
      <c r="AQ145" s="587"/>
    </row>
    <row r="146" spans="1:43" customFormat="1" ht="18" customHeight="1">
      <c r="A146" s="51"/>
      <c r="B146" s="51"/>
      <c r="C146" s="522">
        <v>11</v>
      </c>
      <c r="D146" s="523"/>
      <c r="E146" s="302" t="s">
        <v>372</v>
      </c>
      <c r="F146" s="303"/>
      <c r="G146" s="303"/>
      <c r="H146" s="303"/>
      <c r="I146" s="303"/>
      <c r="J146" s="303"/>
      <c r="K146" s="303"/>
      <c r="L146" s="303"/>
      <c r="M146" s="303"/>
      <c r="N146" s="303"/>
      <c r="O146" s="303"/>
      <c r="P146" s="303"/>
      <c r="Q146" s="303"/>
      <c r="R146" s="303"/>
      <c r="S146" s="303"/>
      <c r="T146" s="303"/>
      <c r="U146" s="303"/>
      <c r="V146" s="303"/>
      <c r="W146" s="303"/>
      <c r="X146" s="303"/>
      <c r="Y146" s="303"/>
      <c r="Z146" s="303"/>
      <c r="AA146" s="303"/>
      <c r="AB146" s="303"/>
      <c r="AC146" s="303"/>
      <c r="AD146" s="303"/>
      <c r="AE146" s="303"/>
      <c r="AF146" s="303"/>
      <c r="AG146" s="303"/>
      <c r="AH146" s="303"/>
      <c r="AI146" s="303"/>
      <c r="AJ146" s="303"/>
      <c r="AK146" s="304"/>
      <c r="AL146" s="559"/>
      <c r="AM146" s="560"/>
      <c r="AN146" s="560"/>
      <c r="AO146" s="560"/>
      <c r="AP146" s="560"/>
      <c r="AQ146" s="585"/>
    </row>
    <row r="147" spans="1:43" customFormat="1" ht="18" customHeight="1">
      <c r="A147" s="51"/>
      <c r="B147" s="51"/>
      <c r="C147" s="526"/>
      <c r="D147" s="527"/>
      <c r="E147" s="305"/>
      <c r="F147" s="306"/>
      <c r="G147" s="306"/>
      <c r="H147" s="306"/>
      <c r="I147" s="306"/>
      <c r="J147" s="306"/>
      <c r="K147" s="306"/>
      <c r="L147" s="306"/>
      <c r="M147" s="306"/>
      <c r="N147" s="306"/>
      <c r="O147" s="306"/>
      <c r="P147" s="306"/>
      <c r="Q147" s="306"/>
      <c r="R147" s="306"/>
      <c r="S147" s="306"/>
      <c r="T147" s="306"/>
      <c r="U147" s="306"/>
      <c r="V147" s="306"/>
      <c r="W147" s="306"/>
      <c r="X147" s="306"/>
      <c r="Y147" s="306"/>
      <c r="Z147" s="306"/>
      <c r="AA147" s="306"/>
      <c r="AB147" s="306"/>
      <c r="AC147" s="306"/>
      <c r="AD147" s="306"/>
      <c r="AE147" s="306"/>
      <c r="AF147" s="306"/>
      <c r="AG147" s="306"/>
      <c r="AH147" s="306"/>
      <c r="AI147" s="306"/>
      <c r="AJ147" s="306"/>
      <c r="AK147" s="307"/>
      <c r="AL147" s="563"/>
      <c r="AM147" s="564"/>
      <c r="AN147" s="564"/>
      <c r="AO147" s="564"/>
      <c r="AP147" s="564"/>
      <c r="AQ147" s="587"/>
    </row>
    <row r="148" spans="1:43" customFormat="1" ht="18" customHeight="1">
      <c r="A148" s="51"/>
      <c r="B148" s="51"/>
      <c r="C148" s="522">
        <v>12</v>
      </c>
      <c r="D148" s="523"/>
      <c r="E148" s="302" t="s">
        <v>376</v>
      </c>
      <c r="F148" s="303"/>
      <c r="G148" s="303"/>
      <c r="H148" s="303"/>
      <c r="I148" s="303"/>
      <c r="J148" s="303"/>
      <c r="K148" s="303"/>
      <c r="L148" s="303"/>
      <c r="M148" s="303"/>
      <c r="N148" s="303"/>
      <c r="O148" s="303"/>
      <c r="P148" s="303"/>
      <c r="Q148" s="303"/>
      <c r="R148" s="303"/>
      <c r="S148" s="303"/>
      <c r="T148" s="303"/>
      <c r="U148" s="303"/>
      <c r="V148" s="303"/>
      <c r="W148" s="303"/>
      <c r="X148" s="303"/>
      <c r="Y148" s="303"/>
      <c r="Z148" s="303"/>
      <c r="AA148" s="303"/>
      <c r="AB148" s="303"/>
      <c r="AC148" s="303"/>
      <c r="AD148" s="303"/>
      <c r="AE148" s="303"/>
      <c r="AF148" s="303"/>
      <c r="AG148" s="303"/>
      <c r="AH148" s="303"/>
      <c r="AI148" s="303"/>
      <c r="AJ148" s="303"/>
      <c r="AK148" s="304"/>
      <c r="AL148" s="559"/>
      <c r="AM148" s="560"/>
      <c r="AN148" s="560"/>
      <c r="AO148" s="560"/>
      <c r="AP148" s="560"/>
      <c r="AQ148" s="585"/>
    </row>
    <row r="149" spans="1:43" customFormat="1" ht="18" customHeight="1">
      <c r="A149" s="51"/>
      <c r="B149" s="51"/>
      <c r="C149" s="526"/>
      <c r="D149" s="527"/>
      <c r="E149" s="305"/>
      <c r="F149" s="306"/>
      <c r="G149" s="306"/>
      <c r="H149" s="306"/>
      <c r="I149" s="306"/>
      <c r="J149" s="306"/>
      <c r="K149" s="306"/>
      <c r="L149" s="306"/>
      <c r="M149" s="306"/>
      <c r="N149" s="306"/>
      <c r="O149" s="306"/>
      <c r="P149" s="306"/>
      <c r="Q149" s="306"/>
      <c r="R149" s="306"/>
      <c r="S149" s="306"/>
      <c r="T149" s="306"/>
      <c r="U149" s="306"/>
      <c r="V149" s="306"/>
      <c r="W149" s="306"/>
      <c r="X149" s="306"/>
      <c r="Y149" s="306"/>
      <c r="Z149" s="306"/>
      <c r="AA149" s="306"/>
      <c r="AB149" s="306"/>
      <c r="AC149" s="306"/>
      <c r="AD149" s="306"/>
      <c r="AE149" s="306"/>
      <c r="AF149" s="306"/>
      <c r="AG149" s="306"/>
      <c r="AH149" s="306"/>
      <c r="AI149" s="306"/>
      <c r="AJ149" s="306"/>
      <c r="AK149" s="307"/>
      <c r="AL149" s="563"/>
      <c r="AM149" s="564"/>
      <c r="AN149" s="564"/>
      <c r="AO149" s="564"/>
      <c r="AP149" s="564"/>
      <c r="AQ149" s="587"/>
    </row>
    <row r="150" spans="1:43" customFormat="1" ht="18" customHeight="1">
      <c r="A150" s="51"/>
      <c r="B150" s="51"/>
      <c r="C150" s="522">
        <v>13</v>
      </c>
      <c r="D150" s="523"/>
      <c r="E150" s="302" t="s">
        <v>377</v>
      </c>
      <c r="F150" s="303"/>
      <c r="G150" s="303"/>
      <c r="H150" s="303"/>
      <c r="I150" s="303"/>
      <c r="J150" s="303"/>
      <c r="K150" s="303"/>
      <c r="L150" s="303"/>
      <c r="M150" s="303"/>
      <c r="N150" s="303"/>
      <c r="O150" s="303"/>
      <c r="P150" s="303"/>
      <c r="Q150" s="303"/>
      <c r="R150" s="303"/>
      <c r="S150" s="303"/>
      <c r="T150" s="303"/>
      <c r="U150" s="303"/>
      <c r="V150" s="303"/>
      <c r="W150" s="303"/>
      <c r="X150" s="303"/>
      <c r="Y150" s="303"/>
      <c r="Z150" s="303"/>
      <c r="AA150" s="303"/>
      <c r="AB150" s="303"/>
      <c r="AC150" s="303"/>
      <c r="AD150" s="303"/>
      <c r="AE150" s="303"/>
      <c r="AF150" s="303"/>
      <c r="AG150" s="303"/>
      <c r="AH150" s="303"/>
      <c r="AI150" s="303"/>
      <c r="AJ150" s="303"/>
      <c r="AK150" s="304"/>
      <c r="AL150" s="559"/>
      <c r="AM150" s="560"/>
      <c r="AN150" s="560"/>
      <c r="AO150" s="560"/>
      <c r="AP150" s="560"/>
      <c r="AQ150" s="585"/>
    </row>
    <row r="151" spans="1:43" customFormat="1" ht="18" customHeight="1">
      <c r="A151" s="51"/>
      <c r="B151" s="51"/>
      <c r="C151" s="524"/>
      <c r="D151" s="525"/>
      <c r="E151" s="408"/>
      <c r="F151" s="409"/>
      <c r="G151" s="409"/>
      <c r="H151" s="409"/>
      <c r="I151" s="409"/>
      <c r="J151" s="409"/>
      <c r="K151" s="409"/>
      <c r="L151" s="409"/>
      <c r="M151" s="409"/>
      <c r="N151" s="409"/>
      <c r="O151" s="409"/>
      <c r="P151" s="409"/>
      <c r="Q151" s="409"/>
      <c r="R151" s="409"/>
      <c r="S151" s="409"/>
      <c r="T151" s="409"/>
      <c r="U151" s="409"/>
      <c r="V151" s="409"/>
      <c r="W151" s="409"/>
      <c r="X151" s="409"/>
      <c r="Y151" s="409"/>
      <c r="Z151" s="409"/>
      <c r="AA151" s="409"/>
      <c r="AB151" s="409"/>
      <c r="AC151" s="409"/>
      <c r="AD151" s="409"/>
      <c r="AE151" s="409"/>
      <c r="AF151" s="409"/>
      <c r="AG151" s="409"/>
      <c r="AH151" s="409"/>
      <c r="AI151" s="409"/>
      <c r="AJ151" s="409"/>
      <c r="AK151" s="410"/>
      <c r="AL151" s="561"/>
      <c r="AM151" s="562"/>
      <c r="AN151" s="562"/>
      <c r="AO151" s="562"/>
      <c r="AP151" s="562"/>
      <c r="AQ151" s="586"/>
    </row>
    <row r="152" spans="1:43" customFormat="1" ht="18" customHeight="1">
      <c r="A152" s="51"/>
      <c r="B152" s="51"/>
      <c r="C152" s="524"/>
      <c r="D152" s="525"/>
      <c r="E152" s="408"/>
      <c r="F152" s="409"/>
      <c r="G152" s="409"/>
      <c r="H152" s="409"/>
      <c r="I152" s="409"/>
      <c r="J152" s="409"/>
      <c r="K152" s="409"/>
      <c r="L152" s="409"/>
      <c r="M152" s="409"/>
      <c r="N152" s="409"/>
      <c r="O152" s="409"/>
      <c r="P152" s="409"/>
      <c r="Q152" s="409"/>
      <c r="R152" s="409"/>
      <c r="S152" s="409"/>
      <c r="T152" s="409"/>
      <c r="U152" s="409"/>
      <c r="V152" s="409"/>
      <c r="W152" s="409"/>
      <c r="X152" s="409"/>
      <c r="Y152" s="409"/>
      <c r="Z152" s="409"/>
      <c r="AA152" s="409"/>
      <c r="AB152" s="409"/>
      <c r="AC152" s="409"/>
      <c r="AD152" s="409"/>
      <c r="AE152" s="409"/>
      <c r="AF152" s="409"/>
      <c r="AG152" s="409"/>
      <c r="AH152" s="409"/>
      <c r="AI152" s="409"/>
      <c r="AJ152" s="409"/>
      <c r="AK152" s="410"/>
      <c r="AL152" s="561"/>
      <c r="AM152" s="562"/>
      <c r="AN152" s="562"/>
      <c r="AO152" s="562"/>
      <c r="AP152" s="562"/>
      <c r="AQ152" s="586"/>
    </row>
    <row r="153" spans="1:43" customFormat="1" ht="18.600000000000001" customHeight="1">
      <c r="A153" s="51"/>
      <c r="B153" s="51"/>
      <c r="C153" s="526"/>
      <c r="D153" s="527"/>
      <c r="E153" s="305"/>
      <c r="F153" s="306"/>
      <c r="G153" s="306"/>
      <c r="H153" s="306"/>
      <c r="I153" s="306"/>
      <c r="J153" s="306"/>
      <c r="K153" s="306"/>
      <c r="L153" s="306"/>
      <c r="M153" s="306"/>
      <c r="N153" s="306"/>
      <c r="O153" s="306"/>
      <c r="P153" s="306"/>
      <c r="Q153" s="306"/>
      <c r="R153" s="306"/>
      <c r="S153" s="306"/>
      <c r="T153" s="306"/>
      <c r="U153" s="306"/>
      <c r="V153" s="306"/>
      <c r="W153" s="306"/>
      <c r="X153" s="306"/>
      <c r="Y153" s="306"/>
      <c r="Z153" s="306"/>
      <c r="AA153" s="306"/>
      <c r="AB153" s="306"/>
      <c r="AC153" s="306"/>
      <c r="AD153" s="306"/>
      <c r="AE153" s="306"/>
      <c r="AF153" s="306"/>
      <c r="AG153" s="306"/>
      <c r="AH153" s="306"/>
      <c r="AI153" s="306"/>
      <c r="AJ153" s="306"/>
      <c r="AK153" s="307"/>
      <c r="AL153" s="563"/>
      <c r="AM153" s="564"/>
      <c r="AN153" s="564"/>
      <c r="AO153" s="564"/>
      <c r="AP153" s="564"/>
      <c r="AQ153" s="587"/>
    </row>
    <row r="154" spans="1:43" customFormat="1" ht="18" customHeight="1" thickBot="1">
      <c r="A154" s="51"/>
      <c r="B154" s="51"/>
      <c r="C154" s="605">
        <v>14</v>
      </c>
      <c r="D154" s="606"/>
      <c r="E154" s="302" t="s">
        <v>373</v>
      </c>
      <c r="F154" s="303"/>
      <c r="G154" s="303"/>
      <c r="H154" s="303"/>
      <c r="I154" s="303"/>
      <c r="J154" s="303"/>
      <c r="K154" s="303"/>
      <c r="L154" s="303"/>
      <c r="M154" s="303"/>
      <c r="N154" s="303"/>
      <c r="O154" s="303"/>
      <c r="P154" s="303"/>
      <c r="Q154" s="303"/>
      <c r="R154" s="303"/>
      <c r="S154" s="303"/>
      <c r="T154" s="303"/>
      <c r="U154" s="303"/>
      <c r="V154" s="303"/>
      <c r="W154" s="303"/>
      <c r="X154" s="303"/>
      <c r="Y154" s="303"/>
      <c r="Z154" s="303"/>
      <c r="AA154" s="303"/>
      <c r="AB154" s="303"/>
      <c r="AC154" s="303"/>
      <c r="AD154" s="303"/>
      <c r="AE154" s="303"/>
      <c r="AF154" s="303"/>
      <c r="AG154" s="303"/>
      <c r="AH154" s="303"/>
      <c r="AI154" s="303"/>
      <c r="AJ154" s="303"/>
      <c r="AK154" s="304"/>
      <c r="AL154" s="559"/>
      <c r="AM154" s="560"/>
      <c r="AN154" s="560"/>
      <c r="AO154" s="560"/>
      <c r="AP154" s="560"/>
      <c r="AQ154" s="585"/>
    </row>
    <row r="155" spans="1:43" customFormat="1" ht="18" customHeight="1" thickBot="1">
      <c r="A155" s="51"/>
      <c r="B155" s="51"/>
      <c r="C155" s="588"/>
      <c r="D155" s="589"/>
      <c r="E155" s="315"/>
      <c r="F155" s="316"/>
      <c r="G155" s="316"/>
      <c r="H155" s="316"/>
      <c r="I155" s="316"/>
      <c r="J155" s="316"/>
      <c r="K155" s="316"/>
      <c r="L155" s="316"/>
      <c r="M155" s="316"/>
      <c r="N155" s="316"/>
      <c r="O155" s="316"/>
      <c r="P155" s="316"/>
      <c r="Q155" s="316"/>
      <c r="R155" s="316"/>
      <c r="S155" s="316"/>
      <c r="T155" s="316"/>
      <c r="U155" s="316"/>
      <c r="V155" s="316"/>
      <c r="W155" s="316"/>
      <c r="X155" s="316"/>
      <c r="Y155" s="316"/>
      <c r="Z155" s="316"/>
      <c r="AA155" s="316"/>
      <c r="AB155" s="316"/>
      <c r="AC155" s="316"/>
      <c r="AD155" s="316"/>
      <c r="AE155" s="316"/>
      <c r="AF155" s="316"/>
      <c r="AG155" s="316"/>
      <c r="AH155" s="316"/>
      <c r="AI155" s="316"/>
      <c r="AJ155" s="316"/>
      <c r="AK155" s="317"/>
      <c r="AL155" s="590"/>
      <c r="AM155" s="591"/>
      <c r="AN155" s="591"/>
      <c r="AO155" s="591"/>
      <c r="AP155" s="591"/>
      <c r="AQ155" s="592"/>
    </row>
    <row r="156" spans="1:43" customFormat="1" ht="13.2" customHeight="1">
      <c r="A156" s="51"/>
      <c r="B156" s="51"/>
      <c r="C156" s="125"/>
      <c r="D156" s="125"/>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125"/>
      <c r="AM156" s="125"/>
      <c r="AN156" s="125"/>
      <c r="AO156" s="125"/>
      <c r="AP156" s="125"/>
      <c r="AQ156" s="125"/>
    </row>
    <row r="157" spans="1:43" customFormat="1" ht="18" customHeight="1" thickBot="1">
      <c r="A157" s="51"/>
      <c r="B157" s="51"/>
      <c r="C157" s="52" t="s">
        <v>222</v>
      </c>
      <c r="D157" s="125"/>
      <c r="E157" s="124"/>
      <c r="F157" s="124"/>
      <c r="G157" s="124"/>
      <c r="H157" s="124"/>
      <c r="I157" s="124"/>
      <c r="J157" s="124"/>
      <c r="K157" s="124"/>
      <c r="L157" s="124"/>
      <c r="M157" s="124"/>
      <c r="N157" s="124"/>
      <c r="O157" s="124"/>
      <c r="P157" s="124"/>
      <c r="Q157" s="126"/>
      <c r="S157" s="124"/>
      <c r="T157" s="124"/>
      <c r="U157" s="124"/>
      <c r="V157" s="124"/>
      <c r="W157" s="124"/>
      <c r="X157" s="124"/>
      <c r="Y157" s="124"/>
      <c r="Z157" s="124"/>
      <c r="AA157" s="124"/>
      <c r="AB157" s="124"/>
      <c r="AC157" s="124"/>
      <c r="AD157" s="124"/>
      <c r="AE157" s="124"/>
      <c r="AF157" s="124"/>
      <c r="AG157" s="124"/>
      <c r="AH157" s="124"/>
      <c r="AI157" s="124"/>
      <c r="AJ157" s="124"/>
      <c r="AK157" s="124"/>
      <c r="AL157" s="125"/>
      <c r="AM157" s="125"/>
      <c r="AN157" s="125"/>
      <c r="AO157" s="125"/>
      <c r="AP157" s="125"/>
      <c r="AQ157" s="125"/>
    </row>
    <row r="158" spans="1:43" customFormat="1" ht="18" customHeight="1">
      <c r="A158" s="51"/>
      <c r="B158" s="51"/>
      <c r="C158" s="595">
        <v>1</v>
      </c>
      <c r="D158" s="596"/>
      <c r="E158" s="328" t="s">
        <v>385</v>
      </c>
      <c r="F158" s="329"/>
      <c r="G158" s="329"/>
      <c r="H158" s="329"/>
      <c r="I158" s="329"/>
      <c r="J158" s="329"/>
      <c r="K158" s="329"/>
      <c r="L158" s="329"/>
      <c r="M158" s="329"/>
      <c r="N158" s="329"/>
      <c r="O158" s="329"/>
      <c r="P158" s="329"/>
      <c r="Q158" s="329"/>
      <c r="R158" s="329"/>
      <c r="S158" s="329"/>
      <c r="T158" s="329"/>
      <c r="U158" s="329"/>
      <c r="V158" s="329"/>
      <c r="W158" s="329"/>
      <c r="X158" s="329"/>
      <c r="Y158" s="329"/>
      <c r="Z158" s="329"/>
      <c r="AA158" s="329"/>
      <c r="AB158" s="329"/>
      <c r="AC158" s="329"/>
      <c r="AD158" s="329"/>
      <c r="AE158" s="329"/>
      <c r="AF158" s="329"/>
      <c r="AG158" s="329"/>
      <c r="AH158" s="329"/>
      <c r="AI158" s="329"/>
      <c r="AJ158" s="329"/>
      <c r="AK158" s="330"/>
      <c r="AL158" s="597"/>
      <c r="AM158" s="598"/>
      <c r="AN158" s="598"/>
      <c r="AO158" s="598"/>
      <c r="AP158" s="598"/>
      <c r="AQ158" s="599"/>
    </row>
    <row r="159" spans="1:43" customFormat="1" ht="18" customHeight="1">
      <c r="A159" s="51"/>
      <c r="B159" s="51"/>
      <c r="C159" s="526"/>
      <c r="D159" s="527"/>
      <c r="E159" s="305"/>
      <c r="F159" s="306"/>
      <c r="G159" s="306"/>
      <c r="H159" s="306"/>
      <c r="I159" s="306"/>
      <c r="J159" s="306"/>
      <c r="K159" s="306"/>
      <c r="L159" s="306"/>
      <c r="M159" s="306"/>
      <c r="N159" s="306"/>
      <c r="O159" s="306"/>
      <c r="P159" s="306"/>
      <c r="Q159" s="306"/>
      <c r="R159" s="306"/>
      <c r="S159" s="306"/>
      <c r="T159" s="306"/>
      <c r="U159" s="306"/>
      <c r="V159" s="306"/>
      <c r="W159" s="306"/>
      <c r="X159" s="306"/>
      <c r="Y159" s="306"/>
      <c r="Z159" s="306"/>
      <c r="AA159" s="306"/>
      <c r="AB159" s="306"/>
      <c r="AC159" s="306"/>
      <c r="AD159" s="306"/>
      <c r="AE159" s="306"/>
      <c r="AF159" s="306"/>
      <c r="AG159" s="306"/>
      <c r="AH159" s="306"/>
      <c r="AI159" s="306"/>
      <c r="AJ159" s="306"/>
      <c r="AK159" s="307"/>
      <c r="AL159" s="563"/>
      <c r="AM159" s="564"/>
      <c r="AN159" s="564"/>
      <c r="AO159" s="564"/>
      <c r="AP159" s="564"/>
      <c r="AQ159" s="587"/>
    </row>
    <row r="160" spans="1:43" customFormat="1" ht="18" customHeight="1">
      <c r="A160" s="51"/>
      <c r="B160" s="51"/>
      <c r="C160" s="522">
        <v>2</v>
      </c>
      <c r="D160" s="523"/>
      <c r="E160" s="302" t="s">
        <v>408</v>
      </c>
      <c r="F160" s="303"/>
      <c r="G160" s="303"/>
      <c r="H160" s="303"/>
      <c r="I160" s="303"/>
      <c r="J160" s="303"/>
      <c r="K160" s="303"/>
      <c r="L160" s="303"/>
      <c r="M160" s="303"/>
      <c r="N160" s="303"/>
      <c r="O160" s="303"/>
      <c r="P160" s="303"/>
      <c r="Q160" s="303"/>
      <c r="R160" s="303"/>
      <c r="S160" s="303"/>
      <c r="T160" s="303"/>
      <c r="U160" s="303"/>
      <c r="V160" s="303"/>
      <c r="W160" s="303"/>
      <c r="X160" s="303"/>
      <c r="Y160" s="303"/>
      <c r="Z160" s="303"/>
      <c r="AA160" s="303"/>
      <c r="AB160" s="303"/>
      <c r="AC160" s="303"/>
      <c r="AD160" s="303"/>
      <c r="AE160" s="303"/>
      <c r="AF160" s="303"/>
      <c r="AG160" s="303"/>
      <c r="AH160" s="303"/>
      <c r="AI160" s="303"/>
      <c r="AJ160" s="303"/>
      <c r="AK160" s="304"/>
      <c r="AL160" s="559"/>
      <c r="AM160" s="560"/>
      <c r="AN160" s="560"/>
      <c r="AO160" s="560"/>
      <c r="AP160" s="560"/>
      <c r="AQ160" s="585"/>
    </row>
    <row r="161" spans="1:43" customFormat="1" ht="18" customHeight="1">
      <c r="A161" s="51"/>
      <c r="B161" s="51"/>
      <c r="C161" s="524"/>
      <c r="D161" s="525"/>
      <c r="E161" s="408"/>
      <c r="F161" s="409"/>
      <c r="G161" s="409"/>
      <c r="H161" s="409"/>
      <c r="I161" s="409"/>
      <c r="J161" s="409"/>
      <c r="K161" s="409"/>
      <c r="L161" s="409"/>
      <c r="M161" s="409"/>
      <c r="N161" s="409"/>
      <c r="O161" s="409"/>
      <c r="P161" s="409"/>
      <c r="Q161" s="409"/>
      <c r="R161" s="409"/>
      <c r="S161" s="409"/>
      <c r="T161" s="409"/>
      <c r="U161" s="409"/>
      <c r="V161" s="409"/>
      <c r="W161" s="409"/>
      <c r="X161" s="409"/>
      <c r="Y161" s="409"/>
      <c r="Z161" s="409"/>
      <c r="AA161" s="409"/>
      <c r="AB161" s="409"/>
      <c r="AC161" s="409"/>
      <c r="AD161" s="409"/>
      <c r="AE161" s="409"/>
      <c r="AF161" s="409"/>
      <c r="AG161" s="409"/>
      <c r="AH161" s="409"/>
      <c r="AI161" s="409"/>
      <c r="AJ161" s="409"/>
      <c r="AK161" s="410"/>
      <c r="AL161" s="561"/>
      <c r="AM161" s="562"/>
      <c r="AN161" s="562"/>
      <c r="AO161" s="562"/>
      <c r="AP161" s="562"/>
      <c r="AQ161" s="586"/>
    </row>
    <row r="162" spans="1:43" customFormat="1" ht="18" customHeight="1">
      <c r="A162" s="51"/>
      <c r="B162" s="51"/>
      <c r="C162" s="524"/>
      <c r="D162" s="525"/>
      <c r="E162" s="408"/>
      <c r="F162" s="409"/>
      <c r="G162" s="409"/>
      <c r="H162" s="409"/>
      <c r="I162" s="409"/>
      <c r="J162" s="409"/>
      <c r="K162" s="409"/>
      <c r="L162" s="409"/>
      <c r="M162" s="409"/>
      <c r="N162" s="409"/>
      <c r="O162" s="409"/>
      <c r="P162" s="409"/>
      <c r="Q162" s="409"/>
      <c r="R162" s="409"/>
      <c r="S162" s="409"/>
      <c r="T162" s="409"/>
      <c r="U162" s="409"/>
      <c r="V162" s="409"/>
      <c r="W162" s="409"/>
      <c r="X162" s="409"/>
      <c r="Y162" s="409"/>
      <c r="Z162" s="409"/>
      <c r="AA162" s="409"/>
      <c r="AB162" s="409"/>
      <c r="AC162" s="409"/>
      <c r="AD162" s="409"/>
      <c r="AE162" s="409"/>
      <c r="AF162" s="409"/>
      <c r="AG162" s="409"/>
      <c r="AH162" s="409"/>
      <c r="AI162" s="409"/>
      <c r="AJ162" s="409"/>
      <c r="AK162" s="410"/>
      <c r="AL162" s="561"/>
      <c r="AM162" s="562"/>
      <c r="AN162" s="562"/>
      <c r="AO162" s="562"/>
      <c r="AP162" s="562"/>
      <c r="AQ162" s="586"/>
    </row>
    <row r="163" spans="1:43" customFormat="1" ht="18" customHeight="1">
      <c r="A163" s="51"/>
      <c r="B163" s="51"/>
      <c r="C163" s="524"/>
      <c r="D163" s="525"/>
      <c r="E163" s="408"/>
      <c r="F163" s="409"/>
      <c r="G163" s="409"/>
      <c r="H163" s="409"/>
      <c r="I163" s="409"/>
      <c r="J163" s="409"/>
      <c r="K163" s="409"/>
      <c r="L163" s="409"/>
      <c r="M163" s="409"/>
      <c r="N163" s="409"/>
      <c r="O163" s="409"/>
      <c r="P163" s="409"/>
      <c r="Q163" s="409"/>
      <c r="R163" s="409"/>
      <c r="S163" s="409"/>
      <c r="T163" s="409"/>
      <c r="U163" s="409"/>
      <c r="V163" s="409"/>
      <c r="W163" s="409"/>
      <c r="X163" s="409"/>
      <c r="Y163" s="409"/>
      <c r="Z163" s="409"/>
      <c r="AA163" s="409"/>
      <c r="AB163" s="409"/>
      <c r="AC163" s="409"/>
      <c r="AD163" s="409"/>
      <c r="AE163" s="409"/>
      <c r="AF163" s="409"/>
      <c r="AG163" s="409"/>
      <c r="AH163" s="409"/>
      <c r="AI163" s="409"/>
      <c r="AJ163" s="409"/>
      <c r="AK163" s="410"/>
      <c r="AL163" s="561"/>
      <c r="AM163" s="562"/>
      <c r="AN163" s="562"/>
      <c r="AO163" s="562"/>
      <c r="AP163" s="562"/>
      <c r="AQ163" s="586"/>
    </row>
    <row r="164" spans="1:43" customFormat="1" ht="18" customHeight="1">
      <c r="A164" s="51"/>
      <c r="B164" s="51"/>
      <c r="C164" s="524"/>
      <c r="D164" s="525"/>
      <c r="E164" s="408"/>
      <c r="F164" s="409"/>
      <c r="G164" s="409"/>
      <c r="H164" s="409"/>
      <c r="I164" s="409"/>
      <c r="J164" s="409"/>
      <c r="K164" s="409"/>
      <c r="L164" s="409"/>
      <c r="M164" s="409"/>
      <c r="N164" s="409"/>
      <c r="O164" s="409"/>
      <c r="P164" s="409"/>
      <c r="Q164" s="409"/>
      <c r="R164" s="409"/>
      <c r="S164" s="409"/>
      <c r="T164" s="409"/>
      <c r="U164" s="409"/>
      <c r="V164" s="409"/>
      <c r="W164" s="409"/>
      <c r="X164" s="409"/>
      <c r="Y164" s="409"/>
      <c r="Z164" s="409"/>
      <c r="AA164" s="409"/>
      <c r="AB164" s="409"/>
      <c r="AC164" s="409"/>
      <c r="AD164" s="409"/>
      <c r="AE164" s="409"/>
      <c r="AF164" s="409"/>
      <c r="AG164" s="409"/>
      <c r="AH164" s="409"/>
      <c r="AI164" s="409"/>
      <c r="AJ164" s="409"/>
      <c r="AK164" s="410"/>
      <c r="AL164" s="561"/>
      <c r="AM164" s="562"/>
      <c r="AN164" s="562"/>
      <c r="AO164" s="562"/>
      <c r="AP164" s="562"/>
      <c r="AQ164" s="586"/>
    </row>
    <row r="165" spans="1:43" customFormat="1" ht="18" customHeight="1">
      <c r="A165" s="51"/>
      <c r="B165" s="51"/>
      <c r="C165" s="526"/>
      <c r="D165" s="527"/>
      <c r="E165" s="305"/>
      <c r="F165" s="306"/>
      <c r="G165" s="306"/>
      <c r="H165" s="306"/>
      <c r="I165" s="306"/>
      <c r="J165" s="306"/>
      <c r="K165" s="306"/>
      <c r="L165" s="306"/>
      <c r="M165" s="306"/>
      <c r="N165" s="306"/>
      <c r="O165" s="306"/>
      <c r="P165" s="306"/>
      <c r="Q165" s="306"/>
      <c r="R165" s="306"/>
      <c r="S165" s="306"/>
      <c r="T165" s="306"/>
      <c r="U165" s="306"/>
      <c r="V165" s="306"/>
      <c r="W165" s="306"/>
      <c r="X165" s="306"/>
      <c r="Y165" s="306"/>
      <c r="Z165" s="306"/>
      <c r="AA165" s="306"/>
      <c r="AB165" s="306"/>
      <c r="AC165" s="306"/>
      <c r="AD165" s="306"/>
      <c r="AE165" s="306"/>
      <c r="AF165" s="306"/>
      <c r="AG165" s="306"/>
      <c r="AH165" s="306"/>
      <c r="AI165" s="306"/>
      <c r="AJ165" s="306"/>
      <c r="AK165" s="307"/>
      <c r="AL165" s="563"/>
      <c r="AM165" s="564"/>
      <c r="AN165" s="564"/>
      <c r="AO165" s="564"/>
      <c r="AP165" s="564"/>
      <c r="AQ165" s="587"/>
    </row>
    <row r="166" spans="1:43" customFormat="1" ht="18" customHeight="1">
      <c r="A166" s="51"/>
      <c r="B166" s="51"/>
      <c r="C166" s="522">
        <v>3</v>
      </c>
      <c r="D166" s="523"/>
      <c r="E166" s="302" t="s">
        <v>386</v>
      </c>
      <c r="F166" s="303"/>
      <c r="G166" s="303"/>
      <c r="H166" s="303"/>
      <c r="I166" s="303"/>
      <c r="J166" s="303"/>
      <c r="K166" s="303"/>
      <c r="L166" s="303"/>
      <c r="M166" s="303"/>
      <c r="N166" s="303"/>
      <c r="O166" s="303"/>
      <c r="P166" s="303"/>
      <c r="Q166" s="303"/>
      <c r="R166" s="303"/>
      <c r="S166" s="303"/>
      <c r="T166" s="303"/>
      <c r="U166" s="303"/>
      <c r="V166" s="303"/>
      <c r="W166" s="303"/>
      <c r="X166" s="303"/>
      <c r="Y166" s="303"/>
      <c r="Z166" s="303"/>
      <c r="AA166" s="303"/>
      <c r="AB166" s="303"/>
      <c r="AC166" s="303"/>
      <c r="AD166" s="303"/>
      <c r="AE166" s="303"/>
      <c r="AF166" s="303"/>
      <c r="AG166" s="303"/>
      <c r="AH166" s="303"/>
      <c r="AI166" s="303"/>
      <c r="AJ166" s="303"/>
      <c r="AK166" s="304"/>
      <c r="AL166" s="559"/>
      <c r="AM166" s="560"/>
      <c r="AN166" s="560"/>
      <c r="AO166" s="560"/>
      <c r="AP166" s="560"/>
      <c r="AQ166" s="585"/>
    </row>
    <row r="167" spans="1:43" customFormat="1" ht="18" customHeight="1" thickBot="1">
      <c r="A167" s="51"/>
      <c r="B167" s="51"/>
      <c r="C167" s="588"/>
      <c r="D167" s="589"/>
      <c r="E167" s="315"/>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c r="AK167" s="317"/>
      <c r="AL167" s="590"/>
      <c r="AM167" s="591"/>
      <c r="AN167" s="591"/>
      <c r="AO167" s="591"/>
      <c r="AP167" s="591"/>
      <c r="AQ167" s="592"/>
    </row>
    <row r="168" spans="1:43" customFormat="1" ht="13.2" customHeight="1">
      <c r="A168" s="51"/>
      <c r="B168" s="51"/>
      <c r="C168" s="125"/>
      <c r="D168" s="125"/>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c r="AD168" s="107"/>
      <c r="AE168" s="107"/>
      <c r="AF168" s="107"/>
      <c r="AG168" s="107"/>
      <c r="AH168" s="107"/>
      <c r="AI168" s="107"/>
      <c r="AJ168" s="107"/>
      <c r="AK168" s="107"/>
      <c r="AL168" s="125"/>
      <c r="AM168" s="125"/>
      <c r="AN168" s="125"/>
      <c r="AO168" s="125"/>
      <c r="AP168" s="125"/>
      <c r="AQ168" s="125"/>
    </row>
    <row r="169" spans="1:43" customFormat="1" ht="18" customHeight="1" thickBot="1">
      <c r="A169" s="51"/>
      <c r="B169" s="51"/>
      <c r="C169" s="52" t="s">
        <v>132</v>
      </c>
      <c r="D169" s="125"/>
      <c r="E169" s="124"/>
      <c r="F169" s="124"/>
      <c r="G169" s="124"/>
      <c r="H169" s="124"/>
      <c r="I169" s="124"/>
      <c r="J169" s="124"/>
      <c r="K169" s="124"/>
      <c r="L169" s="124"/>
      <c r="M169" s="124"/>
      <c r="N169" s="124"/>
      <c r="O169" s="124"/>
      <c r="P169" s="124"/>
      <c r="Q169" s="126"/>
      <c r="S169" s="124"/>
      <c r="T169" s="124"/>
      <c r="U169" s="124"/>
      <c r="V169" s="124"/>
      <c r="W169" s="124"/>
      <c r="X169" s="124"/>
      <c r="Y169" s="124"/>
      <c r="Z169" s="124"/>
      <c r="AA169" s="124"/>
      <c r="AB169" s="124"/>
      <c r="AC169" s="124"/>
      <c r="AD169" s="124"/>
      <c r="AE169" s="124"/>
      <c r="AF169" s="124"/>
      <c r="AG169" s="124"/>
      <c r="AH169" s="124"/>
      <c r="AI169" s="124"/>
      <c r="AJ169" s="124"/>
      <c r="AK169" s="124"/>
      <c r="AL169" s="125"/>
      <c r="AM169" s="125"/>
      <c r="AN169" s="125"/>
      <c r="AO169" s="125"/>
      <c r="AP169" s="125"/>
      <c r="AQ169" s="125"/>
    </row>
    <row r="170" spans="1:43" customFormat="1" ht="18.600000000000001" customHeight="1">
      <c r="A170" s="51"/>
      <c r="B170" s="51"/>
      <c r="C170" s="595">
        <v>1</v>
      </c>
      <c r="D170" s="596"/>
      <c r="E170" s="328" t="s">
        <v>445</v>
      </c>
      <c r="F170" s="329"/>
      <c r="G170" s="329"/>
      <c r="H170" s="329"/>
      <c r="I170" s="329"/>
      <c r="J170" s="329"/>
      <c r="K170" s="329"/>
      <c r="L170" s="329"/>
      <c r="M170" s="329"/>
      <c r="N170" s="329"/>
      <c r="O170" s="329"/>
      <c r="P170" s="329"/>
      <c r="Q170" s="329"/>
      <c r="R170" s="329"/>
      <c r="S170" s="329"/>
      <c r="T170" s="329"/>
      <c r="U170" s="329"/>
      <c r="V170" s="329"/>
      <c r="W170" s="329"/>
      <c r="X170" s="329"/>
      <c r="Y170" s="329"/>
      <c r="Z170" s="329"/>
      <c r="AA170" s="329"/>
      <c r="AB170" s="329"/>
      <c r="AC170" s="329"/>
      <c r="AD170" s="329"/>
      <c r="AE170" s="329"/>
      <c r="AF170" s="329"/>
      <c r="AG170" s="329"/>
      <c r="AH170" s="329"/>
      <c r="AI170" s="329"/>
      <c r="AJ170" s="329"/>
      <c r="AK170" s="330"/>
      <c r="AL170" s="607"/>
      <c r="AM170" s="608"/>
      <c r="AN170" s="608"/>
      <c r="AO170" s="608"/>
      <c r="AP170" s="608"/>
      <c r="AQ170" s="609"/>
    </row>
    <row r="171" spans="1:43" customFormat="1" ht="18.600000000000001" customHeight="1">
      <c r="A171" s="51"/>
      <c r="B171" s="51"/>
      <c r="C171" s="524"/>
      <c r="D171" s="525"/>
      <c r="E171" s="408"/>
      <c r="F171" s="409"/>
      <c r="G171" s="409"/>
      <c r="H171" s="409"/>
      <c r="I171" s="409"/>
      <c r="J171" s="409"/>
      <c r="K171" s="409"/>
      <c r="L171" s="409"/>
      <c r="M171" s="409"/>
      <c r="N171" s="409"/>
      <c r="O171" s="409"/>
      <c r="P171" s="409"/>
      <c r="Q171" s="409"/>
      <c r="R171" s="409"/>
      <c r="S171" s="409"/>
      <c r="T171" s="409"/>
      <c r="U171" s="409"/>
      <c r="V171" s="409"/>
      <c r="W171" s="409"/>
      <c r="X171" s="409"/>
      <c r="Y171" s="409"/>
      <c r="Z171" s="409"/>
      <c r="AA171" s="409"/>
      <c r="AB171" s="409"/>
      <c r="AC171" s="409"/>
      <c r="AD171" s="409"/>
      <c r="AE171" s="409"/>
      <c r="AF171" s="409"/>
      <c r="AG171" s="409"/>
      <c r="AH171" s="409"/>
      <c r="AI171" s="409"/>
      <c r="AJ171" s="409"/>
      <c r="AK171" s="410"/>
      <c r="AL171" s="610"/>
      <c r="AM171" s="611"/>
      <c r="AN171" s="611"/>
      <c r="AO171" s="611"/>
      <c r="AP171" s="611"/>
      <c r="AQ171" s="612"/>
    </row>
    <row r="172" spans="1:43" customFormat="1" ht="18.600000000000001" customHeight="1">
      <c r="A172" s="51"/>
      <c r="B172" s="51"/>
      <c r="C172" s="524"/>
      <c r="D172" s="525"/>
      <c r="E172" s="408"/>
      <c r="F172" s="409"/>
      <c r="G172" s="409"/>
      <c r="H172" s="409"/>
      <c r="I172" s="409"/>
      <c r="J172" s="409"/>
      <c r="K172" s="409"/>
      <c r="L172" s="409"/>
      <c r="M172" s="409"/>
      <c r="N172" s="409"/>
      <c r="O172" s="409"/>
      <c r="P172" s="409"/>
      <c r="Q172" s="409"/>
      <c r="R172" s="409"/>
      <c r="S172" s="409"/>
      <c r="T172" s="409"/>
      <c r="U172" s="409"/>
      <c r="V172" s="409"/>
      <c r="W172" s="409"/>
      <c r="X172" s="409"/>
      <c r="Y172" s="409"/>
      <c r="Z172" s="409"/>
      <c r="AA172" s="409"/>
      <c r="AB172" s="409"/>
      <c r="AC172" s="409"/>
      <c r="AD172" s="409"/>
      <c r="AE172" s="409"/>
      <c r="AF172" s="409"/>
      <c r="AG172" s="409"/>
      <c r="AH172" s="409"/>
      <c r="AI172" s="409"/>
      <c r="AJ172" s="409"/>
      <c r="AK172" s="410"/>
      <c r="AL172" s="610"/>
      <c r="AM172" s="611"/>
      <c r="AN172" s="611"/>
      <c r="AO172" s="611"/>
      <c r="AP172" s="611"/>
      <c r="AQ172" s="612"/>
    </row>
    <row r="173" spans="1:43" customFormat="1" ht="18.600000000000001" customHeight="1">
      <c r="A173" s="51"/>
      <c r="B173" s="51"/>
      <c r="C173" s="526"/>
      <c r="D173" s="527"/>
      <c r="E173" s="305"/>
      <c r="F173" s="306"/>
      <c r="G173" s="306"/>
      <c r="H173" s="306"/>
      <c r="I173" s="306"/>
      <c r="J173" s="306"/>
      <c r="K173" s="306"/>
      <c r="L173" s="306"/>
      <c r="M173" s="306"/>
      <c r="N173" s="306"/>
      <c r="O173" s="306"/>
      <c r="P173" s="306"/>
      <c r="Q173" s="306"/>
      <c r="R173" s="306"/>
      <c r="S173" s="306"/>
      <c r="T173" s="306"/>
      <c r="U173" s="306"/>
      <c r="V173" s="306"/>
      <c r="W173" s="306"/>
      <c r="X173" s="306"/>
      <c r="Y173" s="306"/>
      <c r="Z173" s="306"/>
      <c r="AA173" s="306"/>
      <c r="AB173" s="306"/>
      <c r="AC173" s="306"/>
      <c r="AD173" s="306"/>
      <c r="AE173" s="306"/>
      <c r="AF173" s="306"/>
      <c r="AG173" s="306"/>
      <c r="AH173" s="306"/>
      <c r="AI173" s="306"/>
      <c r="AJ173" s="306"/>
      <c r="AK173" s="307"/>
      <c r="AL173" s="613"/>
      <c r="AM173" s="614"/>
      <c r="AN173" s="614"/>
      <c r="AO173" s="614"/>
      <c r="AP173" s="614"/>
      <c r="AQ173" s="615"/>
    </row>
    <row r="174" spans="1:43" customFormat="1" ht="18.600000000000001" customHeight="1">
      <c r="A174" s="51"/>
      <c r="B174" s="51"/>
      <c r="C174" s="522">
        <v>2</v>
      </c>
      <c r="D174" s="523"/>
      <c r="E174" s="302" t="s">
        <v>387</v>
      </c>
      <c r="F174" s="303"/>
      <c r="G174" s="303"/>
      <c r="H174" s="303"/>
      <c r="I174" s="303"/>
      <c r="J174" s="303"/>
      <c r="K174" s="303"/>
      <c r="L174" s="303"/>
      <c r="M174" s="303"/>
      <c r="N174" s="303"/>
      <c r="O174" s="303"/>
      <c r="P174" s="303"/>
      <c r="Q174" s="303"/>
      <c r="R174" s="303"/>
      <c r="S174" s="303"/>
      <c r="T174" s="303"/>
      <c r="U174" s="303"/>
      <c r="V174" s="303"/>
      <c r="W174" s="303"/>
      <c r="X174" s="303"/>
      <c r="Y174" s="303"/>
      <c r="Z174" s="303"/>
      <c r="AA174" s="303"/>
      <c r="AB174" s="303"/>
      <c r="AC174" s="303"/>
      <c r="AD174" s="303"/>
      <c r="AE174" s="303"/>
      <c r="AF174" s="303"/>
      <c r="AG174" s="303"/>
      <c r="AH174" s="303"/>
      <c r="AI174" s="303"/>
      <c r="AJ174" s="303"/>
      <c r="AK174" s="304"/>
      <c r="AL174" s="559"/>
      <c r="AM174" s="560"/>
      <c r="AN174" s="560"/>
      <c r="AO174" s="560"/>
      <c r="AP174" s="560"/>
      <c r="AQ174" s="585"/>
    </row>
    <row r="175" spans="1:43" customFormat="1" ht="18" customHeight="1">
      <c r="A175" s="51"/>
      <c r="B175" s="51"/>
      <c r="C175" s="526"/>
      <c r="D175" s="527"/>
      <c r="E175" s="305"/>
      <c r="F175" s="306"/>
      <c r="G175" s="306"/>
      <c r="H175" s="306"/>
      <c r="I175" s="306"/>
      <c r="J175" s="306"/>
      <c r="K175" s="306"/>
      <c r="L175" s="306"/>
      <c r="M175" s="306"/>
      <c r="N175" s="306"/>
      <c r="O175" s="306"/>
      <c r="P175" s="306"/>
      <c r="Q175" s="306"/>
      <c r="R175" s="306"/>
      <c r="S175" s="306"/>
      <c r="T175" s="306"/>
      <c r="U175" s="306"/>
      <c r="V175" s="306"/>
      <c r="W175" s="306"/>
      <c r="X175" s="306"/>
      <c r="Y175" s="306"/>
      <c r="Z175" s="306"/>
      <c r="AA175" s="306"/>
      <c r="AB175" s="306"/>
      <c r="AC175" s="306"/>
      <c r="AD175" s="306"/>
      <c r="AE175" s="306"/>
      <c r="AF175" s="306"/>
      <c r="AG175" s="306"/>
      <c r="AH175" s="306"/>
      <c r="AI175" s="306"/>
      <c r="AJ175" s="306"/>
      <c r="AK175" s="307"/>
      <c r="AL175" s="563"/>
      <c r="AM175" s="564"/>
      <c r="AN175" s="564"/>
      <c r="AO175" s="564"/>
      <c r="AP175" s="564"/>
      <c r="AQ175" s="587"/>
    </row>
    <row r="176" spans="1:43" customFormat="1" ht="18" customHeight="1">
      <c r="A176" s="51"/>
      <c r="B176" s="51"/>
      <c r="C176" s="522">
        <v>3</v>
      </c>
      <c r="D176" s="523"/>
      <c r="E176" s="302" t="s">
        <v>388</v>
      </c>
      <c r="F176" s="303"/>
      <c r="G176" s="303"/>
      <c r="H176" s="303"/>
      <c r="I176" s="303"/>
      <c r="J176" s="303"/>
      <c r="K176" s="303"/>
      <c r="L176" s="303"/>
      <c r="M176" s="303"/>
      <c r="N176" s="303"/>
      <c r="O176" s="303"/>
      <c r="P176" s="303"/>
      <c r="Q176" s="303"/>
      <c r="R176" s="303"/>
      <c r="S176" s="303"/>
      <c r="T176" s="303"/>
      <c r="U176" s="303"/>
      <c r="V176" s="303"/>
      <c r="W176" s="303"/>
      <c r="X176" s="303"/>
      <c r="Y176" s="303"/>
      <c r="Z176" s="303"/>
      <c r="AA176" s="303"/>
      <c r="AB176" s="303"/>
      <c r="AC176" s="303"/>
      <c r="AD176" s="303"/>
      <c r="AE176" s="303"/>
      <c r="AF176" s="303"/>
      <c r="AG176" s="303"/>
      <c r="AH176" s="303"/>
      <c r="AI176" s="303"/>
      <c r="AJ176" s="303"/>
      <c r="AK176" s="304"/>
      <c r="AL176" s="559"/>
      <c r="AM176" s="560"/>
      <c r="AN176" s="560"/>
      <c r="AO176" s="560"/>
      <c r="AP176" s="560"/>
      <c r="AQ176" s="585"/>
    </row>
    <row r="177" spans="1:43" customFormat="1" ht="18" customHeight="1" thickBot="1">
      <c r="A177" s="51"/>
      <c r="B177" s="51"/>
      <c r="C177" s="588"/>
      <c r="D177" s="589"/>
      <c r="E177" s="315"/>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c r="AK177" s="317"/>
      <c r="AL177" s="590"/>
      <c r="AM177" s="591"/>
      <c r="AN177" s="591"/>
      <c r="AO177" s="591"/>
      <c r="AP177" s="591"/>
      <c r="AQ177" s="592"/>
    </row>
    <row r="178" spans="1:43" customFormat="1" ht="13.2" customHeight="1">
      <c r="A178" s="51"/>
      <c r="B178" s="51"/>
      <c r="C178" s="125"/>
      <c r="D178" s="125"/>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c r="AD178" s="107"/>
      <c r="AE178" s="107"/>
      <c r="AF178" s="107"/>
      <c r="AG178" s="107"/>
      <c r="AH178" s="107"/>
      <c r="AI178" s="107"/>
      <c r="AJ178" s="107"/>
      <c r="AK178" s="107"/>
      <c r="AL178" s="125"/>
      <c r="AM178" s="125"/>
      <c r="AN178" s="125"/>
      <c r="AO178" s="125"/>
      <c r="AP178" s="125"/>
      <c r="AQ178" s="125"/>
    </row>
    <row r="179" spans="1:43" customFormat="1" ht="18" customHeight="1" thickBot="1">
      <c r="A179" s="51"/>
      <c r="B179" s="51"/>
      <c r="C179" s="52" t="s">
        <v>133</v>
      </c>
      <c r="D179" s="125"/>
      <c r="E179" s="124"/>
      <c r="F179" s="124"/>
      <c r="G179" s="124"/>
      <c r="H179" s="124"/>
      <c r="I179" s="124"/>
      <c r="J179" s="124"/>
      <c r="K179" s="124"/>
      <c r="L179" s="124"/>
      <c r="M179" s="124"/>
      <c r="N179" s="124"/>
      <c r="O179" s="124"/>
      <c r="P179" s="124"/>
      <c r="Q179" s="126"/>
      <c r="S179" s="124"/>
      <c r="T179" s="124"/>
      <c r="U179" s="124"/>
      <c r="V179" s="124"/>
      <c r="W179" s="124"/>
      <c r="X179" s="124"/>
      <c r="Y179" s="124"/>
      <c r="Z179" s="124"/>
      <c r="AA179" s="124"/>
      <c r="AB179" s="124"/>
      <c r="AC179" s="124"/>
      <c r="AD179" s="124"/>
      <c r="AE179" s="124"/>
      <c r="AF179" s="124"/>
      <c r="AG179" s="124"/>
      <c r="AH179" s="124"/>
      <c r="AI179" s="124"/>
      <c r="AJ179" s="124"/>
      <c r="AK179" s="124"/>
      <c r="AL179" s="125"/>
      <c r="AM179" s="125"/>
      <c r="AN179" s="125"/>
      <c r="AO179" s="125"/>
      <c r="AP179" s="125"/>
      <c r="AQ179" s="125"/>
    </row>
    <row r="180" spans="1:43" customFormat="1" ht="18.600000000000001" customHeight="1">
      <c r="A180" s="51"/>
      <c r="B180" s="51"/>
      <c r="C180" s="595">
        <v>1</v>
      </c>
      <c r="D180" s="596"/>
      <c r="E180" s="328" t="s">
        <v>409</v>
      </c>
      <c r="F180" s="329"/>
      <c r="G180" s="329"/>
      <c r="H180" s="329"/>
      <c r="I180" s="329"/>
      <c r="J180" s="329"/>
      <c r="K180" s="329"/>
      <c r="L180" s="329"/>
      <c r="M180" s="329"/>
      <c r="N180" s="329"/>
      <c r="O180" s="329"/>
      <c r="P180" s="329"/>
      <c r="Q180" s="329"/>
      <c r="R180" s="329"/>
      <c r="S180" s="329"/>
      <c r="T180" s="329"/>
      <c r="U180" s="329"/>
      <c r="V180" s="329"/>
      <c r="W180" s="329"/>
      <c r="X180" s="329"/>
      <c r="Y180" s="329"/>
      <c r="Z180" s="329"/>
      <c r="AA180" s="329"/>
      <c r="AB180" s="329"/>
      <c r="AC180" s="329"/>
      <c r="AD180" s="329"/>
      <c r="AE180" s="329"/>
      <c r="AF180" s="329"/>
      <c r="AG180" s="329"/>
      <c r="AH180" s="329"/>
      <c r="AI180" s="329"/>
      <c r="AJ180" s="329"/>
      <c r="AK180" s="330"/>
      <c r="AL180" s="597"/>
      <c r="AM180" s="598"/>
      <c r="AN180" s="598"/>
      <c r="AO180" s="598"/>
      <c r="AP180" s="598"/>
      <c r="AQ180" s="599"/>
    </row>
    <row r="181" spans="1:43" customFormat="1" ht="18.600000000000001" customHeight="1">
      <c r="A181" s="51"/>
      <c r="B181" s="51"/>
      <c r="C181" s="524"/>
      <c r="D181" s="525"/>
      <c r="E181" s="408"/>
      <c r="F181" s="409"/>
      <c r="G181" s="409"/>
      <c r="H181" s="409"/>
      <c r="I181" s="409"/>
      <c r="J181" s="409"/>
      <c r="K181" s="409"/>
      <c r="L181" s="409"/>
      <c r="M181" s="409"/>
      <c r="N181" s="409"/>
      <c r="O181" s="409"/>
      <c r="P181" s="409"/>
      <c r="Q181" s="409"/>
      <c r="R181" s="409"/>
      <c r="S181" s="409"/>
      <c r="T181" s="409"/>
      <c r="U181" s="409"/>
      <c r="V181" s="409"/>
      <c r="W181" s="409"/>
      <c r="X181" s="409"/>
      <c r="Y181" s="409"/>
      <c r="Z181" s="409"/>
      <c r="AA181" s="409"/>
      <c r="AB181" s="409"/>
      <c r="AC181" s="409"/>
      <c r="AD181" s="409"/>
      <c r="AE181" s="409"/>
      <c r="AF181" s="409"/>
      <c r="AG181" s="409"/>
      <c r="AH181" s="409"/>
      <c r="AI181" s="409"/>
      <c r="AJ181" s="409"/>
      <c r="AK181" s="410"/>
      <c r="AL181" s="561"/>
      <c r="AM181" s="562"/>
      <c r="AN181" s="562"/>
      <c r="AO181" s="562"/>
      <c r="AP181" s="562"/>
      <c r="AQ181" s="586"/>
    </row>
    <row r="182" spans="1:43" customFormat="1" ht="18.600000000000001" customHeight="1">
      <c r="A182" s="51"/>
      <c r="B182" s="51"/>
      <c r="C182" s="524"/>
      <c r="D182" s="525"/>
      <c r="E182" s="408"/>
      <c r="F182" s="409"/>
      <c r="G182" s="409"/>
      <c r="H182" s="409"/>
      <c r="I182" s="409"/>
      <c r="J182" s="409"/>
      <c r="K182" s="409"/>
      <c r="L182" s="409"/>
      <c r="M182" s="409"/>
      <c r="N182" s="409"/>
      <c r="O182" s="409"/>
      <c r="P182" s="409"/>
      <c r="Q182" s="409"/>
      <c r="R182" s="409"/>
      <c r="S182" s="409"/>
      <c r="T182" s="409"/>
      <c r="U182" s="409"/>
      <c r="V182" s="409"/>
      <c r="W182" s="409"/>
      <c r="X182" s="409"/>
      <c r="Y182" s="409"/>
      <c r="Z182" s="409"/>
      <c r="AA182" s="409"/>
      <c r="AB182" s="409"/>
      <c r="AC182" s="409"/>
      <c r="AD182" s="409"/>
      <c r="AE182" s="409"/>
      <c r="AF182" s="409"/>
      <c r="AG182" s="409"/>
      <c r="AH182" s="409"/>
      <c r="AI182" s="409"/>
      <c r="AJ182" s="409"/>
      <c r="AK182" s="410"/>
      <c r="AL182" s="561"/>
      <c r="AM182" s="562"/>
      <c r="AN182" s="562"/>
      <c r="AO182" s="562"/>
      <c r="AP182" s="562"/>
      <c r="AQ182" s="586"/>
    </row>
    <row r="183" spans="1:43" customFormat="1" ht="18.600000000000001" customHeight="1">
      <c r="A183" s="51"/>
      <c r="B183" s="51"/>
      <c r="C183" s="524"/>
      <c r="D183" s="525"/>
      <c r="E183" s="408"/>
      <c r="F183" s="409"/>
      <c r="G183" s="409"/>
      <c r="H183" s="409"/>
      <c r="I183" s="409"/>
      <c r="J183" s="409"/>
      <c r="K183" s="409"/>
      <c r="L183" s="409"/>
      <c r="M183" s="409"/>
      <c r="N183" s="409"/>
      <c r="O183" s="409"/>
      <c r="P183" s="409"/>
      <c r="Q183" s="409"/>
      <c r="R183" s="409"/>
      <c r="S183" s="409"/>
      <c r="T183" s="409"/>
      <c r="U183" s="409"/>
      <c r="V183" s="409"/>
      <c r="W183" s="409"/>
      <c r="X183" s="409"/>
      <c r="Y183" s="409"/>
      <c r="Z183" s="409"/>
      <c r="AA183" s="409"/>
      <c r="AB183" s="409"/>
      <c r="AC183" s="409"/>
      <c r="AD183" s="409"/>
      <c r="AE183" s="409"/>
      <c r="AF183" s="409"/>
      <c r="AG183" s="409"/>
      <c r="AH183" s="409"/>
      <c r="AI183" s="409"/>
      <c r="AJ183" s="409"/>
      <c r="AK183" s="410"/>
      <c r="AL183" s="561"/>
      <c r="AM183" s="562"/>
      <c r="AN183" s="562"/>
      <c r="AO183" s="562"/>
      <c r="AP183" s="562"/>
      <c r="AQ183" s="586"/>
    </row>
    <row r="184" spans="1:43" customFormat="1" ht="18.600000000000001" customHeight="1">
      <c r="A184" s="51"/>
      <c r="B184" s="51"/>
      <c r="C184" s="526"/>
      <c r="D184" s="527"/>
      <c r="E184" s="305"/>
      <c r="F184" s="306"/>
      <c r="G184" s="306"/>
      <c r="H184" s="306"/>
      <c r="I184" s="306"/>
      <c r="J184" s="306"/>
      <c r="K184" s="306"/>
      <c r="L184" s="306"/>
      <c r="M184" s="306"/>
      <c r="N184" s="306"/>
      <c r="O184" s="306"/>
      <c r="P184" s="306"/>
      <c r="Q184" s="306"/>
      <c r="R184" s="306"/>
      <c r="S184" s="306"/>
      <c r="T184" s="306"/>
      <c r="U184" s="306"/>
      <c r="V184" s="306"/>
      <c r="W184" s="306"/>
      <c r="X184" s="306"/>
      <c r="Y184" s="306"/>
      <c r="Z184" s="306"/>
      <c r="AA184" s="306"/>
      <c r="AB184" s="306"/>
      <c r="AC184" s="306"/>
      <c r="AD184" s="306"/>
      <c r="AE184" s="306"/>
      <c r="AF184" s="306"/>
      <c r="AG184" s="306"/>
      <c r="AH184" s="306"/>
      <c r="AI184" s="306"/>
      <c r="AJ184" s="306"/>
      <c r="AK184" s="307"/>
      <c r="AL184" s="563"/>
      <c r="AM184" s="564"/>
      <c r="AN184" s="564"/>
      <c r="AO184" s="564"/>
      <c r="AP184" s="564"/>
      <c r="AQ184" s="587"/>
    </row>
    <row r="185" spans="1:43" customFormat="1" ht="18.600000000000001" customHeight="1">
      <c r="A185" s="51"/>
      <c r="B185" s="51"/>
      <c r="C185" s="522">
        <v>2</v>
      </c>
      <c r="D185" s="523"/>
      <c r="E185" s="302" t="s">
        <v>387</v>
      </c>
      <c r="F185" s="303"/>
      <c r="G185" s="303"/>
      <c r="H185" s="303"/>
      <c r="I185" s="303"/>
      <c r="J185" s="303"/>
      <c r="K185" s="303"/>
      <c r="L185" s="303"/>
      <c r="M185" s="303"/>
      <c r="N185" s="303"/>
      <c r="O185" s="303"/>
      <c r="P185" s="303"/>
      <c r="Q185" s="303"/>
      <c r="R185" s="303"/>
      <c r="S185" s="303"/>
      <c r="T185" s="303"/>
      <c r="U185" s="303"/>
      <c r="V185" s="303"/>
      <c r="W185" s="303"/>
      <c r="X185" s="303"/>
      <c r="Y185" s="303"/>
      <c r="Z185" s="303"/>
      <c r="AA185" s="303"/>
      <c r="AB185" s="303"/>
      <c r="AC185" s="303"/>
      <c r="AD185" s="303"/>
      <c r="AE185" s="303"/>
      <c r="AF185" s="303"/>
      <c r="AG185" s="303"/>
      <c r="AH185" s="303"/>
      <c r="AI185" s="303"/>
      <c r="AJ185" s="303"/>
      <c r="AK185" s="304"/>
      <c r="AL185" s="559"/>
      <c r="AM185" s="560"/>
      <c r="AN185" s="560"/>
      <c r="AO185" s="560"/>
      <c r="AP185" s="560"/>
      <c r="AQ185" s="585"/>
    </row>
    <row r="186" spans="1:43" customFormat="1" ht="18.600000000000001" customHeight="1">
      <c r="A186" s="51"/>
      <c r="B186" s="51"/>
      <c r="C186" s="526"/>
      <c r="D186" s="527"/>
      <c r="E186" s="305"/>
      <c r="F186" s="306"/>
      <c r="G186" s="306"/>
      <c r="H186" s="306"/>
      <c r="I186" s="306"/>
      <c r="J186" s="306"/>
      <c r="K186" s="306"/>
      <c r="L186" s="306"/>
      <c r="M186" s="306"/>
      <c r="N186" s="306"/>
      <c r="O186" s="306"/>
      <c r="P186" s="306"/>
      <c r="Q186" s="306"/>
      <c r="R186" s="306"/>
      <c r="S186" s="306"/>
      <c r="T186" s="306"/>
      <c r="U186" s="306"/>
      <c r="V186" s="306"/>
      <c r="W186" s="306"/>
      <c r="X186" s="306"/>
      <c r="Y186" s="306"/>
      <c r="Z186" s="306"/>
      <c r="AA186" s="306"/>
      <c r="AB186" s="306"/>
      <c r="AC186" s="306"/>
      <c r="AD186" s="306"/>
      <c r="AE186" s="306"/>
      <c r="AF186" s="306"/>
      <c r="AG186" s="306"/>
      <c r="AH186" s="306"/>
      <c r="AI186" s="306"/>
      <c r="AJ186" s="306"/>
      <c r="AK186" s="307"/>
      <c r="AL186" s="563"/>
      <c r="AM186" s="564"/>
      <c r="AN186" s="564"/>
      <c r="AO186" s="564"/>
      <c r="AP186" s="564"/>
      <c r="AQ186" s="587"/>
    </row>
    <row r="187" spans="1:43" customFormat="1" ht="18.600000000000001" customHeight="1">
      <c r="A187" s="51"/>
      <c r="B187" s="51"/>
      <c r="C187" s="522">
        <v>3</v>
      </c>
      <c r="D187" s="523"/>
      <c r="E187" s="302" t="s">
        <v>388</v>
      </c>
      <c r="F187" s="303"/>
      <c r="G187" s="303"/>
      <c r="H187" s="303"/>
      <c r="I187" s="303"/>
      <c r="J187" s="303"/>
      <c r="K187" s="303"/>
      <c r="L187" s="303"/>
      <c r="M187" s="303"/>
      <c r="N187" s="303"/>
      <c r="O187" s="303"/>
      <c r="P187" s="303"/>
      <c r="Q187" s="303"/>
      <c r="R187" s="303"/>
      <c r="S187" s="303"/>
      <c r="T187" s="303"/>
      <c r="U187" s="303"/>
      <c r="V187" s="303"/>
      <c r="W187" s="303"/>
      <c r="X187" s="303"/>
      <c r="Y187" s="303"/>
      <c r="Z187" s="303"/>
      <c r="AA187" s="303"/>
      <c r="AB187" s="303"/>
      <c r="AC187" s="303"/>
      <c r="AD187" s="303"/>
      <c r="AE187" s="303"/>
      <c r="AF187" s="303"/>
      <c r="AG187" s="303"/>
      <c r="AH187" s="303"/>
      <c r="AI187" s="303"/>
      <c r="AJ187" s="303"/>
      <c r="AK187" s="304"/>
      <c r="AL187" s="559"/>
      <c r="AM187" s="560"/>
      <c r="AN187" s="560"/>
      <c r="AO187" s="560"/>
      <c r="AP187" s="560"/>
      <c r="AQ187" s="585"/>
    </row>
    <row r="188" spans="1:43" customFormat="1" ht="18.600000000000001" customHeight="1" thickBot="1">
      <c r="A188" s="51"/>
      <c r="B188" s="51"/>
      <c r="C188" s="588"/>
      <c r="D188" s="589"/>
      <c r="E188" s="315"/>
      <c r="F188" s="316"/>
      <c r="G188" s="316"/>
      <c r="H188" s="316"/>
      <c r="I188" s="316"/>
      <c r="J188" s="316"/>
      <c r="K188" s="316"/>
      <c r="L188" s="316"/>
      <c r="M188" s="316"/>
      <c r="N188" s="316"/>
      <c r="O188" s="316"/>
      <c r="P188" s="316"/>
      <c r="Q188" s="316"/>
      <c r="R188" s="316"/>
      <c r="S188" s="316"/>
      <c r="T188" s="316"/>
      <c r="U188" s="316"/>
      <c r="V188" s="316"/>
      <c r="W188" s="316"/>
      <c r="X188" s="316"/>
      <c r="Y188" s="316"/>
      <c r="Z188" s="316"/>
      <c r="AA188" s="316"/>
      <c r="AB188" s="316"/>
      <c r="AC188" s="316"/>
      <c r="AD188" s="316"/>
      <c r="AE188" s="316"/>
      <c r="AF188" s="316"/>
      <c r="AG188" s="316"/>
      <c r="AH188" s="316"/>
      <c r="AI188" s="316"/>
      <c r="AJ188" s="316"/>
      <c r="AK188" s="317"/>
      <c r="AL188" s="590"/>
      <c r="AM188" s="591"/>
      <c r="AN188" s="591"/>
      <c r="AO188" s="591"/>
      <c r="AP188" s="591"/>
      <c r="AQ188" s="592"/>
    </row>
    <row r="189" spans="1:43" customFormat="1" ht="13.2" customHeight="1">
      <c r="A189" s="51"/>
      <c r="B189" s="51"/>
      <c r="C189" s="125"/>
      <c r="D189" s="12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6"/>
      <c r="AE189" s="56"/>
      <c r="AF189" s="56"/>
      <c r="AG189" s="56"/>
      <c r="AH189" s="56"/>
      <c r="AI189" s="56"/>
      <c r="AJ189" s="56"/>
      <c r="AK189" s="56"/>
      <c r="AL189" s="125"/>
      <c r="AM189" s="125"/>
      <c r="AN189" s="125"/>
      <c r="AO189" s="125"/>
      <c r="AP189" s="125"/>
      <c r="AQ189" s="125"/>
    </row>
    <row r="190" spans="1:43" customFormat="1" ht="18" customHeight="1" thickBot="1">
      <c r="A190" s="51"/>
      <c r="B190" s="51"/>
      <c r="C190" s="52" t="s">
        <v>134</v>
      </c>
      <c r="D190" s="125"/>
      <c r="E190" s="124"/>
      <c r="F190" s="124"/>
      <c r="G190" s="124"/>
      <c r="H190" s="124"/>
      <c r="I190" s="124"/>
      <c r="J190" s="124"/>
      <c r="K190" s="124"/>
      <c r="L190" s="124"/>
      <c r="M190" s="124"/>
      <c r="N190" s="124"/>
      <c r="O190" s="124"/>
      <c r="P190" s="124"/>
      <c r="Q190" s="126"/>
      <c r="S190" s="124"/>
      <c r="T190" s="124"/>
      <c r="U190" s="124"/>
      <c r="V190" s="124"/>
      <c r="W190" s="124"/>
      <c r="X190" s="124"/>
      <c r="Y190" s="124"/>
      <c r="Z190" s="124"/>
      <c r="AA190" s="124"/>
      <c r="AB190" s="124"/>
      <c r="AC190" s="124"/>
      <c r="AD190" s="124"/>
      <c r="AE190" s="124"/>
      <c r="AF190" s="124"/>
      <c r="AG190" s="124"/>
      <c r="AH190" s="124"/>
      <c r="AI190" s="124"/>
      <c r="AJ190" s="124"/>
      <c r="AK190" s="124"/>
      <c r="AL190" s="125"/>
      <c r="AM190" s="125"/>
      <c r="AN190" s="125"/>
      <c r="AO190" s="125"/>
      <c r="AP190" s="125"/>
      <c r="AQ190" s="125"/>
    </row>
    <row r="191" spans="1:43" customFormat="1" ht="18" customHeight="1">
      <c r="A191" s="51"/>
      <c r="B191" s="51"/>
      <c r="C191" s="595">
        <v>1</v>
      </c>
      <c r="D191" s="596"/>
      <c r="E191" s="328" t="s">
        <v>389</v>
      </c>
      <c r="F191" s="329"/>
      <c r="G191" s="329"/>
      <c r="H191" s="329"/>
      <c r="I191" s="329"/>
      <c r="J191" s="329"/>
      <c r="K191" s="329"/>
      <c r="L191" s="329"/>
      <c r="M191" s="329"/>
      <c r="N191" s="329"/>
      <c r="O191" s="329"/>
      <c r="P191" s="329"/>
      <c r="Q191" s="329"/>
      <c r="R191" s="329"/>
      <c r="S191" s="329"/>
      <c r="T191" s="329"/>
      <c r="U191" s="329"/>
      <c r="V191" s="329"/>
      <c r="W191" s="329"/>
      <c r="X191" s="329"/>
      <c r="Y191" s="329"/>
      <c r="Z191" s="329"/>
      <c r="AA191" s="329"/>
      <c r="AB191" s="329"/>
      <c r="AC191" s="329"/>
      <c r="AD191" s="329"/>
      <c r="AE191" s="329"/>
      <c r="AF191" s="329"/>
      <c r="AG191" s="329"/>
      <c r="AH191" s="329"/>
      <c r="AI191" s="329"/>
      <c r="AJ191" s="329"/>
      <c r="AK191" s="330"/>
      <c r="AL191" s="597"/>
      <c r="AM191" s="598"/>
      <c r="AN191" s="598"/>
      <c r="AO191" s="598"/>
      <c r="AP191" s="598"/>
      <c r="AQ191" s="599"/>
    </row>
    <row r="192" spans="1:43" customFormat="1" ht="18" customHeight="1">
      <c r="A192" s="51"/>
      <c r="B192" s="51"/>
      <c r="C192" s="524"/>
      <c r="D192" s="525"/>
      <c r="E192" s="408"/>
      <c r="F192" s="409"/>
      <c r="G192" s="409"/>
      <c r="H192" s="409"/>
      <c r="I192" s="409"/>
      <c r="J192" s="409"/>
      <c r="K192" s="409"/>
      <c r="L192" s="409"/>
      <c r="M192" s="409"/>
      <c r="N192" s="409"/>
      <c r="O192" s="409"/>
      <c r="P192" s="409"/>
      <c r="Q192" s="409"/>
      <c r="R192" s="409"/>
      <c r="S192" s="409"/>
      <c r="T192" s="409"/>
      <c r="U192" s="409"/>
      <c r="V192" s="409"/>
      <c r="W192" s="409"/>
      <c r="X192" s="409"/>
      <c r="Y192" s="409"/>
      <c r="Z192" s="409"/>
      <c r="AA192" s="409"/>
      <c r="AB192" s="409"/>
      <c r="AC192" s="409"/>
      <c r="AD192" s="409"/>
      <c r="AE192" s="409"/>
      <c r="AF192" s="409"/>
      <c r="AG192" s="409"/>
      <c r="AH192" s="409"/>
      <c r="AI192" s="409"/>
      <c r="AJ192" s="409"/>
      <c r="AK192" s="410"/>
      <c r="AL192" s="561"/>
      <c r="AM192" s="562"/>
      <c r="AN192" s="562"/>
      <c r="AO192" s="562"/>
      <c r="AP192" s="562"/>
      <c r="AQ192" s="586"/>
    </row>
    <row r="193" spans="1:43" customFormat="1" ht="18" customHeight="1">
      <c r="A193" s="51"/>
      <c r="B193" s="51"/>
      <c r="C193" s="524"/>
      <c r="D193" s="525"/>
      <c r="E193" s="408"/>
      <c r="F193" s="409"/>
      <c r="G193" s="409"/>
      <c r="H193" s="409"/>
      <c r="I193" s="409"/>
      <c r="J193" s="409"/>
      <c r="K193" s="409"/>
      <c r="L193" s="409"/>
      <c r="M193" s="409"/>
      <c r="N193" s="409"/>
      <c r="O193" s="409"/>
      <c r="P193" s="409"/>
      <c r="Q193" s="409"/>
      <c r="R193" s="409"/>
      <c r="S193" s="409"/>
      <c r="T193" s="409"/>
      <c r="U193" s="409"/>
      <c r="V193" s="409"/>
      <c r="W193" s="409"/>
      <c r="X193" s="409"/>
      <c r="Y193" s="409"/>
      <c r="Z193" s="409"/>
      <c r="AA193" s="409"/>
      <c r="AB193" s="409"/>
      <c r="AC193" s="409"/>
      <c r="AD193" s="409"/>
      <c r="AE193" s="409"/>
      <c r="AF193" s="409"/>
      <c r="AG193" s="409"/>
      <c r="AH193" s="409"/>
      <c r="AI193" s="409"/>
      <c r="AJ193" s="409"/>
      <c r="AK193" s="410"/>
      <c r="AL193" s="561"/>
      <c r="AM193" s="562"/>
      <c r="AN193" s="562"/>
      <c r="AO193" s="562"/>
      <c r="AP193" s="562"/>
      <c r="AQ193" s="586"/>
    </row>
    <row r="194" spans="1:43" customFormat="1" ht="18" customHeight="1">
      <c r="A194" s="51"/>
      <c r="B194" s="51"/>
      <c r="C194" s="524"/>
      <c r="D194" s="525"/>
      <c r="E194" s="408"/>
      <c r="F194" s="409"/>
      <c r="G194" s="409"/>
      <c r="H194" s="409"/>
      <c r="I194" s="409"/>
      <c r="J194" s="409"/>
      <c r="K194" s="409"/>
      <c r="L194" s="409"/>
      <c r="M194" s="409"/>
      <c r="N194" s="409"/>
      <c r="O194" s="409"/>
      <c r="P194" s="409"/>
      <c r="Q194" s="409"/>
      <c r="R194" s="409"/>
      <c r="S194" s="409"/>
      <c r="T194" s="409"/>
      <c r="U194" s="409"/>
      <c r="V194" s="409"/>
      <c r="W194" s="409"/>
      <c r="X194" s="409"/>
      <c r="Y194" s="409"/>
      <c r="Z194" s="409"/>
      <c r="AA194" s="409"/>
      <c r="AB194" s="409"/>
      <c r="AC194" s="409"/>
      <c r="AD194" s="409"/>
      <c r="AE194" s="409"/>
      <c r="AF194" s="409"/>
      <c r="AG194" s="409"/>
      <c r="AH194" s="409"/>
      <c r="AI194" s="409"/>
      <c r="AJ194" s="409"/>
      <c r="AK194" s="410"/>
      <c r="AL194" s="561"/>
      <c r="AM194" s="562"/>
      <c r="AN194" s="562"/>
      <c r="AO194" s="562"/>
      <c r="AP194" s="562"/>
      <c r="AQ194" s="586"/>
    </row>
    <row r="195" spans="1:43" customFormat="1" ht="18" customHeight="1">
      <c r="A195" s="51"/>
      <c r="B195" s="51"/>
      <c r="C195" s="526"/>
      <c r="D195" s="527"/>
      <c r="E195" s="305"/>
      <c r="F195" s="306"/>
      <c r="G195" s="306"/>
      <c r="H195" s="306"/>
      <c r="I195" s="306"/>
      <c r="J195" s="306"/>
      <c r="K195" s="306"/>
      <c r="L195" s="306"/>
      <c r="M195" s="306"/>
      <c r="N195" s="306"/>
      <c r="O195" s="306"/>
      <c r="P195" s="306"/>
      <c r="Q195" s="306"/>
      <c r="R195" s="306"/>
      <c r="S195" s="306"/>
      <c r="T195" s="306"/>
      <c r="U195" s="306"/>
      <c r="V195" s="306"/>
      <c r="W195" s="306"/>
      <c r="X195" s="306"/>
      <c r="Y195" s="306"/>
      <c r="Z195" s="306"/>
      <c r="AA195" s="306"/>
      <c r="AB195" s="306"/>
      <c r="AC195" s="306"/>
      <c r="AD195" s="306"/>
      <c r="AE195" s="306"/>
      <c r="AF195" s="306"/>
      <c r="AG195" s="306"/>
      <c r="AH195" s="306"/>
      <c r="AI195" s="306"/>
      <c r="AJ195" s="306"/>
      <c r="AK195" s="307"/>
      <c r="AL195" s="563"/>
      <c r="AM195" s="564"/>
      <c r="AN195" s="564"/>
      <c r="AO195" s="564"/>
      <c r="AP195" s="564"/>
      <c r="AQ195" s="587"/>
    </row>
    <row r="196" spans="1:43" customFormat="1" ht="18" customHeight="1">
      <c r="A196" s="51"/>
      <c r="B196" s="51"/>
      <c r="C196" s="522">
        <v>2</v>
      </c>
      <c r="D196" s="523"/>
      <c r="E196" s="302" t="s">
        <v>390</v>
      </c>
      <c r="F196" s="303"/>
      <c r="G196" s="303"/>
      <c r="H196" s="303"/>
      <c r="I196" s="303"/>
      <c r="J196" s="303"/>
      <c r="K196" s="303"/>
      <c r="L196" s="303"/>
      <c r="M196" s="303"/>
      <c r="N196" s="303"/>
      <c r="O196" s="303"/>
      <c r="P196" s="303"/>
      <c r="Q196" s="303"/>
      <c r="R196" s="303"/>
      <c r="S196" s="303"/>
      <c r="T196" s="303"/>
      <c r="U196" s="303"/>
      <c r="V196" s="303"/>
      <c r="W196" s="303"/>
      <c r="X196" s="303"/>
      <c r="Y196" s="303"/>
      <c r="Z196" s="303"/>
      <c r="AA196" s="303"/>
      <c r="AB196" s="303"/>
      <c r="AC196" s="303"/>
      <c r="AD196" s="303"/>
      <c r="AE196" s="303"/>
      <c r="AF196" s="303"/>
      <c r="AG196" s="303"/>
      <c r="AH196" s="303"/>
      <c r="AI196" s="303"/>
      <c r="AJ196" s="303"/>
      <c r="AK196" s="304"/>
      <c r="AL196" s="559"/>
      <c r="AM196" s="560"/>
      <c r="AN196" s="560"/>
      <c r="AO196" s="560"/>
      <c r="AP196" s="560"/>
      <c r="AQ196" s="585"/>
    </row>
    <row r="197" spans="1:43" customFormat="1" ht="18" customHeight="1">
      <c r="A197" s="51"/>
      <c r="B197" s="51"/>
      <c r="C197" s="526"/>
      <c r="D197" s="527"/>
      <c r="E197" s="305"/>
      <c r="F197" s="306"/>
      <c r="G197" s="306"/>
      <c r="H197" s="306"/>
      <c r="I197" s="306"/>
      <c r="J197" s="306"/>
      <c r="K197" s="306"/>
      <c r="L197" s="306"/>
      <c r="M197" s="306"/>
      <c r="N197" s="306"/>
      <c r="O197" s="306"/>
      <c r="P197" s="306"/>
      <c r="Q197" s="306"/>
      <c r="R197" s="306"/>
      <c r="S197" s="306"/>
      <c r="T197" s="306"/>
      <c r="U197" s="306"/>
      <c r="V197" s="306"/>
      <c r="W197" s="306"/>
      <c r="X197" s="306"/>
      <c r="Y197" s="306"/>
      <c r="Z197" s="306"/>
      <c r="AA197" s="306"/>
      <c r="AB197" s="306"/>
      <c r="AC197" s="306"/>
      <c r="AD197" s="306"/>
      <c r="AE197" s="306"/>
      <c r="AF197" s="306"/>
      <c r="AG197" s="306"/>
      <c r="AH197" s="306"/>
      <c r="AI197" s="306"/>
      <c r="AJ197" s="306"/>
      <c r="AK197" s="307"/>
      <c r="AL197" s="563"/>
      <c r="AM197" s="564"/>
      <c r="AN197" s="564"/>
      <c r="AO197" s="564"/>
      <c r="AP197" s="564"/>
      <c r="AQ197" s="587"/>
    </row>
    <row r="198" spans="1:43" customFormat="1" ht="18" customHeight="1">
      <c r="A198" s="51"/>
      <c r="B198" s="51"/>
      <c r="C198" s="522">
        <v>3</v>
      </c>
      <c r="D198" s="523"/>
      <c r="E198" s="302" t="s">
        <v>391</v>
      </c>
      <c r="F198" s="303"/>
      <c r="G198" s="303"/>
      <c r="H198" s="303"/>
      <c r="I198" s="303"/>
      <c r="J198" s="303"/>
      <c r="K198" s="303"/>
      <c r="L198" s="303"/>
      <c r="M198" s="303"/>
      <c r="N198" s="303"/>
      <c r="O198" s="303"/>
      <c r="P198" s="303"/>
      <c r="Q198" s="303"/>
      <c r="R198" s="303"/>
      <c r="S198" s="303"/>
      <c r="T198" s="303"/>
      <c r="U198" s="303"/>
      <c r="V198" s="303"/>
      <c r="W198" s="303"/>
      <c r="X198" s="303"/>
      <c r="Y198" s="303"/>
      <c r="Z198" s="303"/>
      <c r="AA198" s="303"/>
      <c r="AB198" s="303"/>
      <c r="AC198" s="303"/>
      <c r="AD198" s="303"/>
      <c r="AE198" s="303"/>
      <c r="AF198" s="303"/>
      <c r="AG198" s="303"/>
      <c r="AH198" s="303"/>
      <c r="AI198" s="303"/>
      <c r="AJ198" s="303"/>
      <c r="AK198" s="304"/>
      <c r="AL198" s="559"/>
      <c r="AM198" s="560"/>
      <c r="AN198" s="560"/>
      <c r="AO198" s="560"/>
      <c r="AP198" s="560"/>
      <c r="AQ198" s="585"/>
    </row>
    <row r="199" spans="1:43" customFormat="1" ht="18" customHeight="1">
      <c r="A199" s="51"/>
      <c r="B199" s="51"/>
      <c r="C199" s="524"/>
      <c r="D199" s="525"/>
      <c r="E199" s="408"/>
      <c r="F199" s="409"/>
      <c r="G199" s="409"/>
      <c r="H199" s="409"/>
      <c r="I199" s="409"/>
      <c r="J199" s="409"/>
      <c r="K199" s="409"/>
      <c r="L199" s="409"/>
      <c r="M199" s="409"/>
      <c r="N199" s="409"/>
      <c r="O199" s="409"/>
      <c r="P199" s="409"/>
      <c r="Q199" s="409"/>
      <c r="R199" s="409"/>
      <c r="S199" s="409"/>
      <c r="T199" s="409"/>
      <c r="U199" s="409"/>
      <c r="V199" s="409"/>
      <c r="W199" s="409"/>
      <c r="X199" s="409"/>
      <c r="Y199" s="409"/>
      <c r="Z199" s="409"/>
      <c r="AA199" s="409"/>
      <c r="AB199" s="409"/>
      <c r="AC199" s="409"/>
      <c r="AD199" s="409"/>
      <c r="AE199" s="409"/>
      <c r="AF199" s="409"/>
      <c r="AG199" s="409"/>
      <c r="AH199" s="409"/>
      <c r="AI199" s="409"/>
      <c r="AJ199" s="409"/>
      <c r="AK199" s="410"/>
      <c r="AL199" s="561"/>
      <c r="AM199" s="562"/>
      <c r="AN199" s="562"/>
      <c r="AO199" s="562"/>
      <c r="AP199" s="562"/>
      <c r="AQ199" s="586"/>
    </row>
    <row r="200" spans="1:43" customFormat="1" ht="18" customHeight="1">
      <c r="A200" s="51"/>
      <c r="B200" s="51"/>
      <c r="C200" s="524"/>
      <c r="D200" s="525"/>
      <c r="E200" s="573" t="s">
        <v>248</v>
      </c>
      <c r="F200" s="574"/>
      <c r="G200" s="574"/>
      <c r="H200" s="574"/>
      <c r="I200" s="574"/>
      <c r="J200" s="574"/>
      <c r="K200" s="574"/>
      <c r="L200" s="574"/>
      <c r="M200" s="574"/>
      <c r="N200" s="574"/>
      <c r="O200" s="574"/>
      <c r="P200" s="574"/>
      <c r="Q200" s="574"/>
      <c r="R200" s="574"/>
      <c r="S200" s="574"/>
      <c r="T200" s="574"/>
      <c r="U200" s="574"/>
      <c r="V200" s="574"/>
      <c r="W200" s="574"/>
      <c r="X200" s="574"/>
      <c r="Y200" s="574"/>
      <c r="Z200" s="574"/>
      <c r="AA200" s="574"/>
      <c r="AB200" s="574"/>
      <c r="AC200" s="574"/>
      <c r="AD200" s="574"/>
      <c r="AE200" s="574"/>
      <c r="AF200" s="574"/>
      <c r="AG200" s="574"/>
      <c r="AH200" s="574"/>
      <c r="AI200" s="574"/>
      <c r="AJ200" s="574"/>
      <c r="AK200" s="575"/>
      <c r="AL200" s="561"/>
      <c r="AM200" s="562"/>
      <c r="AN200" s="562"/>
      <c r="AO200" s="562"/>
      <c r="AP200" s="562"/>
      <c r="AQ200" s="586"/>
    </row>
    <row r="201" spans="1:43" customFormat="1" ht="18" customHeight="1">
      <c r="A201" s="51"/>
      <c r="B201" s="51"/>
      <c r="C201" s="524"/>
      <c r="D201" s="525"/>
      <c r="E201" s="573"/>
      <c r="F201" s="574"/>
      <c r="G201" s="574"/>
      <c r="H201" s="574"/>
      <c r="I201" s="574"/>
      <c r="J201" s="574"/>
      <c r="K201" s="574"/>
      <c r="L201" s="574"/>
      <c r="M201" s="574"/>
      <c r="N201" s="574"/>
      <c r="O201" s="574"/>
      <c r="P201" s="574"/>
      <c r="Q201" s="574"/>
      <c r="R201" s="574"/>
      <c r="S201" s="574"/>
      <c r="T201" s="574"/>
      <c r="U201" s="574"/>
      <c r="V201" s="574"/>
      <c r="W201" s="574"/>
      <c r="X201" s="574"/>
      <c r="Y201" s="574"/>
      <c r="Z201" s="574"/>
      <c r="AA201" s="574"/>
      <c r="AB201" s="574"/>
      <c r="AC201" s="574"/>
      <c r="AD201" s="574"/>
      <c r="AE201" s="574"/>
      <c r="AF201" s="574"/>
      <c r="AG201" s="574"/>
      <c r="AH201" s="574"/>
      <c r="AI201" s="574"/>
      <c r="AJ201" s="574"/>
      <c r="AK201" s="575"/>
      <c r="AL201" s="561"/>
      <c r="AM201" s="562"/>
      <c r="AN201" s="562"/>
      <c r="AO201" s="562"/>
      <c r="AP201" s="562"/>
      <c r="AQ201" s="586"/>
    </row>
    <row r="202" spans="1:43" customFormat="1" ht="18" customHeight="1">
      <c r="A202" s="51"/>
      <c r="B202" s="51"/>
      <c r="C202" s="524"/>
      <c r="D202" s="525"/>
      <c r="E202" s="573" t="s">
        <v>249</v>
      </c>
      <c r="F202" s="574"/>
      <c r="G202" s="574"/>
      <c r="H202" s="574"/>
      <c r="I202" s="574"/>
      <c r="J202" s="574"/>
      <c r="K202" s="574"/>
      <c r="L202" s="574"/>
      <c r="M202" s="574"/>
      <c r="N202" s="574"/>
      <c r="O202" s="574"/>
      <c r="P202" s="574"/>
      <c r="Q202" s="574"/>
      <c r="R202" s="574"/>
      <c r="S202" s="574"/>
      <c r="T202" s="574"/>
      <c r="U202" s="574"/>
      <c r="V202" s="574"/>
      <c r="W202" s="574"/>
      <c r="X202" s="574"/>
      <c r="Y202" s="574"/>
      <c r="Z202" s="574"/>
      <c r="AA202" s="574"/>
      <c r="AB202" s="574"/>
      <c r="AC202" s="574"/>
      <c r="AD202" s="574"/>
      <c r="AE202" s="574"/>
      <c r="AF202" s="574"/>
      <c r="AG202" s="574"/>
      <c r="AH202" s="574"/>
      <c r="AI202" s="574"/>
      <c r="AJ202" s="574"/>
      <c r="AK202" s="575"/>
      <c r="AL202" s="561"/>
      <c r="AM202" s="562"/>
      <c r="AN202" s="562"/>
      <c r="AO202" s="562"/>
      <c r="AP202" s="562"/>
      <c r="AQ202" s="586"/>
    </row>
    <row r="203" spans="1:43" customFormat="1" ht="18" customHeight="1" thickBot="1">
      <c r="A203" s="51"/>
      <c r="B203" s="51"/>
      <c r="C203" s="588"/>
      <c r="D203" s="589"/>
      <c r="E203" s="616"/>
      <c r="F203" s="617"/>
      <c r="G203" s="617"/>
      <c r="H203" s="617"/>
      <c r="I203" s="617"/>
      <c r="J203" s="617"/>
      <c r="K203" s="617"/>
      <c r="L203" s="617"/>
      <c r="M203" s="617"/>
      <c r="N203" s="617"/>
      <c r="O203" s="617"/>
      <c r="P203" s="617"/>
      <c r="Q203" s="617"/>
      <c r="R203" s="617"/>
      <c r="S203" s="617"/>
      <c r="T203" s="617"/>
      <c r="U203" s="617"/>
      <c r="V203" s="617"/>
      <c r="W203" s="617"/>
      <c r="X203" s="617"/>
      <c r="Y203" s="617"/>
      <c r="Z203" s="617"/>
      <c r="AA203" s="617"/>
      <c r="AB203" s="617"/>
      <c r="AC203" s="617"/>
      <c r="AD203" s="617"/>
      <c r="AE203" s="617"/>
      <c r="AF203" s="617"/>
      <c r="AG203" s="617"/>
      <c r="AH203" s="617"/>
      <c r="AI203" s="617"/>
      <c r="AJ203" s="617"/>
      <c r="AK203" s="618"/>
      <c r="AL203" s="590"/>
      <c r="AM203" s="591"/>
      <c r="AN203" s="591"/>
      <c r="AO203" s="591"/>
      <c r="AP203" s="591"/>
      <c r="AQ203" s="592"/>
    </row>
    <row r="204" spans="1:43" customFormat="1" ht="13.2" customHeight="1">
      <c r="A204" s="51"/>
      <c r="B204" s="51"/>
      <c r="C204" s="125"/>
      <c r="D204" s="125"/>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4"/>
      <c r="AE204" s="64"/>
      <c r="AF204" s="64"/>
      <c r="AG204" s="64"/>
      <c r="AH204" s="64"/>
      <c r="AI204" s="64"/>
      <c r="AJ204" s="64"/>
      <c r="AK204" s="64"/>
      <c r="AL204" s="125"/>
      <c r="AM204" s="125"/>
      <c r="AN204" s="125"/>
      <c r="AO204" s="125"/>
      <c r="AP204" s="125"/>
      <c r="AQ204" s="125"/>
    </row>
    <row r="205" spans="1:43" customFormat="1" ht="18" customHeight="1" thickBot="1">
      <c r="A205" s="51"/>
      <c r="B205" s="51"/>
      <c r="C205" s="52" t="s">
        <v>223</v>
      </c>
      <c r="D205" s="125"/>
      <c r="E205" s="124"/>
      <c r="F205" s="124"/>
      <c r="G205" s="124"/>
      <c r="H205" s="124"/>
      <c r="I205" s="124"/>
      <c r="J205" s="124"/>
      <c r="K205" s="124"/>
      <c r="L205" s="124"/>
      <c r="M205" s="124"/>
      <c r="N205" s="124"/>
      <c r="O205" s="124"/>
      <c r="P205" s="124"/>
      <c r="Q205" s="126"/>
      <c r="S205" s="124"/>
      <c r="T205" s="124"/>
      <c r="U205" s="124"/>
      <c r="V205" s="124"/>
      <c r="W205" s="124"/>
      <c r="X205" s="124"/>
      <c r="Y205" s="124"/>
      <c r="Z205" s="124"/>
      <c r="AA205" s="124"/>
      <c r="AB205" s="124"/>
      <c r="AC205" s="124"/>
      <c r="AD205" s="124"/>
      <c r="AE205" s="124"/>
      <c r="AF205" s="124"/>
      <c r="AG205" s="124"/>
      <c r="AH205" s="124"/>
      <c r="AI205" s="124"/>
      <c r="AJ205" s="124"/>
      <c r="AK205" s="124"/>
      <c r="AL205" s="125"/>
      <c r="AM205" s="125"/>
      <c r="AN205" s="125"/>
      <c r="AO205" s="125"/>
      <c r="AP205" s="125"/>
      <c r="AQ205" s="125"/>
    </row>
    <row r="206" spans="1:43" customFormat="1" ht="18" customHeight="1">
      <c r="A206" s="51"/>
      <c r="B206" s="51"/>
      <c r="C206" s="595">
        <v>1</v>
      </c>
      <c r="D206" s="596"/>
      <c r="E206" s="328" t="s">
        <v>410</v>
      </c>
      <c r="F206" s="329"/>
      <c r="G206" s="329"/>
      <c r="H206" s="329"/>
      <c r="I206" s="329"/>
      <c r="J206" s="329"/>
      <c r="K206" s="329"/>
      <c r="L206" s="329"/>
      <c r="M206" s="329"/>
      <c r="N206" s="329"/>
      <c r="O206" s="329"/>
      <c r="P206" s="329"/>
      <c r="Q206" s="329"/>
      <c r="R206" s="329"/>
      <c r="S206" s="329"/>
      <c r="T206" s="329"/>
      <c r="U206" s="329"/>
      <c r="V206" s="329"/>
      <c r="W206" s="329"/>
      <c r="X206" s="329"/>
      <c r="Y206" s="329"/>
      <c r="Z206" s="329"/>
      <c r="AA206" s="329"/>
      <c r="AB206" s="329"/>
      <c r="AC206" s="329"/>
      <c r="AD206" s="329"/>
      <c r="AE206" s="329"/>
      <c r="AF206" s="329"/>
      <c r="AG206" s="329"/>
      <c r="AH206" s="329"/>
      <c r="AI206" s="329"/>
      <c r="AJ206" s="329"/>
      <c r="AK206" s="330"/>
      <c r="AL206" s="597"/>
      <c r="AM206" s="598"/>
      <c r="AN206" s="598"/>
      <c r="AO206" s="598"/>
      <c r="AP206" s="598"/>
      <c r="AQ206" s="599"/>
    </row>
    <row r="207" spans="1:43" customFormat="1" ht="18" customHeight="1">
      <c r="A207" s="51"/>
      <c r="B207" s="51"/>
      <c r="C207" s="524"/>
      <c r="D207" s="525"/>
      <c r="E207" s="408"/>
      <c r="F207" s="409"/>
      <c r="G207" s="409"/>
      <c r="H207" s="409"/>
      <c r="I207" s="409"/>
      <c r="J207" s="409"/>
      <c r="K207" s="409"/>
      <c r="L207" s="409"/>
      <c r="M207" s="409"/>
      <c r="N207" s="409"/>
      <c r="O207" s="409"/>
      <c r="P207" s="409"/>
      <c r="Q207" s="409"/>
      <c r="R207" s="409"/>
      <c r="S207" s="409"/>
      <c r="T207" s="409"/>
      <c r="U207" s="409"/>
      <c r="V207" s="409"/>
      <c r="W207" s="409"/>
      <c r="X207" s="409"/>
      <c r="Y207" s="409"/>
      <c r="Z207" s="409"/>
      <c r="AA207" s="409"/>
      <c r="AB207" s="409"/>
      <c r="AC207" s="409"/>
      <c r="AD207" s="409"/>
      <c r="AE207" s="409"/>
      <c r="AF207" s="409"/>
      <c r="AG207" s="409"/>
      <c r="AH207" s="409"/>
      <c r="AI207" s="409"/>
      <c r="AJ207" s="409"/>
      <c r="AK207" s="410"/>
      <c r="AL207" s="561"/>
      <c r="AM207" s="562"/>
      <c r="AN207" s="562"/>
      <c r="AO207" s="562"/>
      <c r="AP207" s="562"/>
      <c r="AQ207" s="586"/>
    </row>
    <row r="208" spans="1:43" customFormat="1" ht="18" customHeight="1">
      <c r="A208" s="51"/>
      <c r="B208" s="51"/>
      <c r="C208" s="526"/>
      <c r="D208" s="527"/>
      <c r="E208" s="305"/>
      <c r="F208" s="306"/>
      <c r="G208" s="306"/>
      <c r="H208" s="306"/>
      <c r="I208" s="306"/>
      <c r="J208" s="306"/>
      <c r="K208" s="306"/>
      <c r="L208" s="306"/>
      <c r="M208" s="306"/>
      <c r="N208" s="306"/>
      <c r="O208" s="306"/>
      <c r="P208" s="306"/>
      <c r="Q208" s="306"/>
      <c r="R208" s="306"/>
      <c r="S208" s="306"/>
      <c r="T208" s="306"/>
      <c r="U208" s="306"/>
      <c r="V208" s="306"/>
      <c r="W208" s="306"/>
      <c r="X208" s="306"/>
      <c r="Y208" s="306"/>
      <c r="Z208" s="306"/>
      <c r="AA208" s="306"/>
      <c r="AB208" s="306"/>
      <c r="AC208" s="306"/>
      <c r="AD208" s="306"/>
      <c r="AE208" s="306"/>
      <c r="AF208" s="306"/>
      <c r="AG208" s="306"/>
      <c r="AH208" s="306"/>
      <c r="AI208" s="306"/>
      <c r="AJ208" s="306"/>
      <c r="AK208" s="307"/>
      <c r="AL208" s="563"/>
      <c r="AM208" s="564"/>
      <c r="AN208" s="564"/>
      <c r="AO208" s="564"/>
      <c r="AP208" s="564"/>
      <c r="AQ208" s="587"/>
    </row>
    <row r="209" spans="1:43" customFormat="1" ht="18" customHeight="1">
      <c r="A209" s="51"/>
      <c r="B209" s="51"/>
      <c r="C209" s="522">
        <v>2</v>
      </c>
      <c r="D209" s="523"/>
      <c r="E209" s="302" t="s">
        <v>411</v>
      </c>
      <c r="F209" s="303"/>
      <c r="G209" s="303"/>
      <c r="H209" s="303"/>
      <c r="I209" s="303"/>
      <c r="J209" s="303"/>
      <c r="K209" s="303"/>
      <c r="L209" s="303"/>
      <c r="M209" s="303"/>
      <c r="N209" s="303"/>
      <c r="O209" s="303"/>
      <c r="P209" s="303"/>
      <c r="Q209" s="303"/>
      <c r="R209" s="303"/>
      <c r="S209" s="303"/>
      <c r="T209" s="303"/>
      <c r="U209" s="303"/>
      <c r="V209" s="303"/>
      <c r="W209" s="303"/>
      <c r="X209" s="303"/>
      <c r="Y209" s="303"/>
      <c r="Z209" s="303"/>
      <c r="AA209" s="303"/>
      <c r="AB209" s="303"/>
      <c r="AC209" s="303"/>
      <c r="AD209" s="303"/>
      <c r="AE209" s="303"/>
      <c r="AF209" s="303"/>
      <c r="AG209" s="303"/>
      <c r="AH209" s="303"/>
      <c r="AI209" s="303"/>
      <c r="AJ209" s="303"/>
      <c r="AK209" s="304"/>
      <c r="AL209" s="559"/>
      <c r="AM209" s="560"/>
      <c r="AN209" s="560"/>
      <c r="AO209" s="560"/>
      <c r="AP209" s="560"/>
      <c r="AQ209" s="585"/>
    </row>
    <row r="210" spans="1:43" customFormat="1" ht="18" customHeight="1">
      <c r="A210" s="51"/>
      <c r="B210" s="51"/>
      <c r="C210" s="526"/>
      <c r="D210" s="527"/>
      <c r="E210" s="305"/>
      <c r="F210" s="306"/>
      <c r="G210" s="306"/>
      <c r="H210" s="306"/>
      <c r="I210" s="306"/>
      <c r="J210" s="306"/>
      <c r="K210" s="306"/>
      <c r="L210" s="306"/>
      <c r="M210" s="306"/>
      <c r="N210" s="306"/>
      <c r="O210" s="306"/>
      <c r="P210" s="306"/>
      <c r="Q210" s="306"/>
      <c r="R210" s="306"/>
      <c r="S210" s="306"/>
      <c r="T210" s="306"/>
      <c r="U210" s="306"/>
      <c r="V210" s="306"/>
      <c r="W210" s="306"/>
      <c r="X210" s="306"/>
      <c r="Y210" s="306"/>
      <c r="Z210" s="306"/>
      <c r="AA210" s="306"/>
      <c r="AB210" s="306"/>
      <c r="AC210" s="306"/>
      <c r="AD210" s="306"/>
      <c r="AE210" s="306"/>
      <c r="AF210" s="306"/>
      <c r="AG210" s="306"/>
      <c r="AH210" s="306"/>
      <c r="AI210" s="306"/>
      <c r="AJ210" s="306"/>
      <c r="AK210" s="307"/>
      <c r="AL210" s="563"/>
      <c r="AM210" s="564"/>
      <c r="AN210" s="564"/>
      <c r="AO210" s="564"/>
      <c r="AP210" s="564"/>
      <c r="AQ210" s="587"/>
    </row>
    <row r="211" spans="1:43" customFormat="1" ht="18" customHeight="1">
      <c r="A211" s="51"/>
      <c r="B211" s="51"/>
      <c r="C211" s="522">
        <v>3</v>
      </c>
      <c r="D211" s="523"/>
      <c r="E211" s="302" t="s">
        <v>412</v>
      </c>
      <c r="F211" s="303"/>
      <c r="G211" s="303"/>
      <c r="H211" s="303"/>
      <c r="I211" s="303"/>
      <c r="J211" s="303"/>
      <c r="K211" s="303"/>
      <c r="L211" s="303"/>
      <c r="M211" s="303"/>
      <c r="N211" s="303"/>
      <c r="O211" s="303"/>
      <c r="P211" s="303"/>
      <c r="Q211" s="303"/>
      <c r="R211" s="303"/>
      <c r="S211" s="303"/>
      <c r="T211" s="303"/>
      <c r="U211" s="303"/>
      <c r="V211" s="303"/>
      <c r="W211" s="303"/>
      <c r="X211" s="303"/>
      <c r="Y211" s="303"/>
      <c r="Z211" s="303"/>
      <c r="AA211" s="303"/>
      <c r="AB211" s="303"/>
      <c r="AC211" s="303"/>
      <c r="AD211" s="303"/>
      <c r="AE211" s="303"/>
      <c r="AF211" s="303"/>
      <c r="AG211" s="303"/>
      <c r="AH211" s="303"/>
      <c r="AI211" s="303"/>
      <c r="AJ211" s="303"/>
      <c r="AK211" s="304"/>
      <c r="AL211" s="559"/>
      <c r="AM211" s="560"/>
      <c r="AN211" s="560"/>
      <c r="AO211" s="560"/>
      <c r="AP211" s="560"/>
      <c r="AQ211" s="585"/>
    </row>
    <row r="212" spans="1:43" customFormat="1" ht="18" customHeight="1" thickBot="1">
      <c r="A212" s="51"/>
      <c r="B212" s="51"/>
      <c r="C212" s="588"/>
      <c r="D212" s="589"/>
      <c r="E212" s="315"/>
      <c r="F212" s="316"/>
      <c r="G212" s="316"/>
      <c r="H212" s="316"/>
      <c r="I212" s="316"/>
      <c r="J212" s="316"/>
      <c r="K212" s="316"/>
      <c r="L212" s="316"/>
      <c r="M212" s="316"/>
      <c r="N212" s="316"/>
      <c r="O212" s="316"/>
      <c r="P212" s="316"/>
      <c r="Q212" s="316"/>
      <c r="R212" s="316"/>
      <c r="S212" s="316"/>
      <c r="T212" s="316"/>
      <c r="U212" s="316"/>
      <c r="V212" s="316"/>
      <c r="W212" s="316"/>
      <c r="X212" s="316"/>
      <c r="Y212" s="316"/>
      <c r="Z212" s="316"/>
      <c r="AA212" s="316"/>
      <c r="AB212" s="316"/>
      <c r="AC212" s="316"/>
      <c r="AD212" s="316"/>
      <c r="AE212" s="316"/>
      <c r="AF212" s="316"/>
      <c r="AG212" s="316"/>
      <c r="AH212" s="316"/>
      <c r="AI212" s="316"/>
      <c r="AJ212" s="316"/>
      <c r="AK212" s="317"/>
      <c r="AL212" s="590"/>
      <c r="AM212" s="591"/>
      <c r="AN212" s="591"/>
      <c r="AO212" s="591"/>
      <c r="AP212" s="591"/>
      <c r="AQ212" s="592"/>
    </row>
    <row r="213" spans="1:43" customFormat="1" ht="13.2" customHeight="1">
      <c r="A213" s="51"/>
      <c r="B213" s="51"/>
      <c r="C213" s="125"/>
      <c r="D213" s="125"/>
      <c r="E213" s="55"/>
      <c r="F213" s="55"/>
      <c r="G213" s="55"/>
      <c r="H213" s="55"/>
      <c r="I213" s="55"/>
      <c r="J213" s="55"/>
      <c r="K213" s="55"/>
      <c r="L213" s="55"/>
      <c r="M213" s="55"/>
      <c r="N213" s="55"/>
      <c r="O213" s="55"/>
      <c r="P213" s="55"/>
      <c r="Q213" s="55"/>
      <c r="R213" s="55"/>
      <c r="S213" s="55"/>
      <c r="T213" s="55"/>
      <c r="U213" s="55"/>
      <c r="V213" s="55"/>
      <c r="W213" s="55"/>
      <c r="X213" s="55"/>
      <c r="Y213" s="55"/>
      <c r="Z213" s="55"/>
      <c r="AA213" s="55"/>
      <c r="AB213" s="55"/>
      <c r="AC213" s="55"/>
      <c r="AD213" s="56"/>
      <c r="AE213" s="56"/>
      <c r="AF213" s="56"/>
      <c r="AG213" s="56"/>
      <c r="AH213" s="56"/>
      <c r="AI213" s="56"/>
      <c r="AJ213" s="56"/>
      <c r="AK213" s="56"/>
      <c r="AL213" s="125"/>
      <c r="AM213" s="125"/>
      <c r="AN213" s="125"/>
      <c r="AO213" s="125"/>
      <c r="AP213" s="125"/>
      <c r="AQ213" s="125"/>
    </row>
    <row r="214" spans="1:43" customFormat="1" ht="18" customHeight="1" thickBot="1">
      <c r="A214" s="51"/>
      <c r="B214" s="51"/>
      <c r="C214" s="52" t="s">
        <v>135</v>
      </c>
      <c r="D214" s="125"/>
      <c r="E214" s="124"/>
      <c r="F214" s="124"/>
      <c r="G214" s="124"/>
      <c r="H214" s="124"/>
      <c r="I214" s="124"/>
      <c r="J214" s="124"/>
      <c r="K214" s="124"/>
      <c r="L214" s="124"/>
      <c r="M214" s="124"/>
      <c r="N214" s="124"/>
      <c r="O214" s="124"/>
      <c r="P214" s="124"/>
      <c r="Q214" s="126"/>
      <c r="S214" s="124"/>
      <c r="T214" s="124"/>
      <c r="U214" s="124"/>
      <c r="V214" s="124"/>
      <c r="W214" s="124"/>
      <c r="X214" s="124"/>
      <c r="Y214" s="124"/>
      <c r="Z214" s="124"/>
      <c r="AA214" s="124"/>
      <c r="AB214" s="124"/>
      <c r="AC214" s="124"/>
      <c r="AD214" s="124"/>
      <c r="AE214" s="124"/>
      <c r="AF214" s="124"/>
      <c r="AG214" s="124"/>
      <c r="AH214" s="124"/>
      <c r="AI214" s="124"/>
      <c r="AJ214" s="124"/>
      <c r="AK214" s="124"/>
      <c r="AL214" s="125"/>
      <c r="AM214" s="125"/>
      <c r="AN214" s="125"/>
      <c r="AO214" s="125"/>
      <c r="AP214" s="125"/>
      <c r="AQ214" s="125"/>
    </row>
    <row r="215" spans="1:43" customFormat="1" ht="18" customHeight="1">
      <c r="A215" s="51"/>
      <c r="B215" s="51"/>
      <c r="C215" s="595">
        <v>1</v>
      </c>
      <c r="D215" s="596"/>
      <c r="E215" s="328" t="s">
        <v>392</v>
      </c>
      <c r="F215" s="329"/>
      <c r="G215" s="329"/>
      <c r="H215" s="329"/>
      <c r="I215" s="329"/>
      <c r="J215" s="329"/>
      <c r="K215" s="329"/>
      <c r="L215" s="329"/>
      <c r="M215" s="329"/>
      <c r="N215" s="329"/>
      <c r="O215" s="329"/>
      <c r="P215" s="329"/>
      <c r="Q215" s="329"/>
      <c r="R215" s="329"/>
      <c r="S215" s="329"/>
      <c r="T215" s="329"/>
      <c r="U215" s="329"/>
      <c r="V215" s="329"/>
      <c r="W215" s="329"/>
      <c r="X215" s="329"/>
      <c r="Y215" s="329"/>
      <c r="Z215" s="329"/>
      <c r="AA215" s="329"/>
      <c r="AB215" s="329"/>
      <c r="AC215" s="329"/>
      <c r="AD215" s="329"/>
      <c r="AE215" s="329"/>
      <c r="AF215" s="329"/>
      <c r="AG215" s="329"/>
      <c r="AH215" s="329"/>
      <c r="AI215" s="329"/>
      <c r="AJ215" s="329"/>
      <c r="AK215" s="330"/>
      <c r="AL215" s="597"/>
      <c r="AM215" s="598"/>
      <c r="AN215" s="598"/>
      <c r="AO215" s="598"/>
      <c r="AP215" s="598"/>
      <c r="AQ215" s="599"/>
    </row>
    <row r="216" spans="1:43" customFormat="1" ht="18" customHeight="1">
      <c r="A216" s="51"/>
      <c r="B216" s="51"/>
      <c r="C216" s="524"/>
      <c r="D216" s="525"/>
      <c r="E216" s="408"/>
      <c r="F216" s="409"/>
      <c r="G216" s="409"/>
      <c r="H216" s="409"/>
      <c r="I216" s="409"/>
      <c r="J216" s="409"/>
      <c r="K216" s="409"/>
      <c r="L216" s="409"/>
      <c r="M216" s="409"/>
      <c r="N216" s="409"/>
      <c r="O216" s="409"/>
      <c r="P216" s="409"/>
      <c r="Q216" s="409"/>
      <c r="R216" s="409"/>
      <c r="S216" s="409"/>
      <c r="T216" s="409"/>
      <c r="U216" s="409"/>
      <c r="V216" s="409"/>
      <c r="W216" s="409"/>
      <c r="X216" s="409"/>
      <c r="Y216" s="409"/>
      <c r="Z216" s="409"/>
      <c r="AA216" s="409"/>
      <c r="AB216" s="409"/>
      <c r="AC216" s="409"/>
      <c r="AD216" s="409"/>
      <c r="AE216" s="409"/>
      <c r="AF216" s="409"/>
      <c r="AG216" s="409"/>
      <c r="AH216" s="409"/>
      <c r="AI216" s="409"/>
      <c r="AJ216" s="409"/>
      <c r="AK216" s="410"/>
      <c r="AL216" s="561"/>
      <c r="AM216" s="562"/>
      <c r="AN216" s="562"/>
      <c r="AO216" s="562"/>
      <c r="AP216" s="562"/>
      <c r="AQ216" s="586"/>
    </row>
    <row r="217" spans="1:43" customFormat="1" ht="18" customHeight="1">
      <c r="A217" s="51"/>
      <c r="B217" s="51"/>
      <c r="C217" s="526"/>
      <c r="D217" s="527"/>
      <c r="E217" s="305"/>
      <c r="F217" s="306"/>
      <c r="G217" s="306"/>
      <c r="H217" s="306"/>
      <c r="I217" s="306"/>
      <c r="J217" s="306"/>
      <c r="K217" s="306"/>
      <c r="L217" s="306"/>
      <c r="M217" s="306"/>
      <c r="N217" s="306"/>
      <c r="O217" s="306"/>
      <c r="P217" s="306"/>
      <c r="Q217" s="306"/>
      <c r="R217" s="306"/>
      <c r="S217" s="306"/>
      <c r="T217" s="306"/>
      <c r="U217" s="306"/>
      <c r="V217" s="306"/>
      <c r="W217" s="306"/>
      <c r="X217" s="306"/>
      <c r="Y217" s="306"/>
      <c r="Z217" s="306"/>
      <c r="AA217" s="306"/>
      <c r="AB217" s="306"/>
      <c r="AC217" s="306"/>
      <c r="AD217" s="306"/>
      <c r="AE217" s="306"/>
      <c r="AF217" s="306"/>
      <c r="AG217" s="306"/>
      <c r="AH217" s="306"/>
      <c r="AI217" s="306"/>
      <c r="AJ217" s="306"/>
      <c r="AK217" s="307"/>
      <c r="AL217" s="563"/>
      <c r="AM217" s="564"/>
      <c r="AN217" s="564"/>
      <c r="AO217" s="564"/>
      <c r="AP217" s="564"/>
      <c r="AQ217" s="587"/>
    </row>
    <row r="218" spans="1:43" customFormat="1" ht="18" customHeight="1">
      <c r="A218" s="51"/>
      <c r="B218" s="51"/>
      <c r="C218" s="522">
        <v>2</v>
      </c>
      <c r="D218" s="523"/>
      <c r="E218" s="302" t="s">
        <v>393</v>
      </c>
      <c r="F218" s="303"/>
      <c r="G218" s="303"/>
      <c r="H218" s="303"/>
      <c r="I218" s="303"/>
      <c r="J218" s="303"/>
      <c r="K218" s="303"/>
      <c r="L218" s="303"/>
      <c r="M218" s="303"/>
      <c r="N218" s="303"/>
      <c r="O218" s="303"/>
      <c r="P218" s="303"/>
      <c r="Q218" s="303"/>
      <c r="R218" s="303"/>
      <c r="S218" s="303"/>
      <c r="T218" s="303"/>
      <c r="U218" s="303"/>
      <c r="V218" s="303"/>
      <c r="W218" s="303"/>
      <c r="X218" s="303"/>
      <c r="Y218" s="303"/>
      <c r="Z218" s="303"/>
      <c r="AA218" s="303"/>
      <c r="AB218" s="303"/>
      <c r="AC218" s="303"/>
      <c r="AD218" s="303"/>
      <c r="AE218" s="303"/>
      <c r="AF218" s="303"/>
      <c r="AG218" s="303"/>
      <c r="AH218" s="303"/>
      <c r="AI218" s="303"/>
      <c r="AJ218" s="303"/>
      <c r="AK218" s="304"/>
      <c r="AL218" s="559"/>
      <c r="AM218" s="560"/>
      <c r="AN218" s="560"/>
      <c r="AO218" s="560"/>
      <c r="AP218" s="560"/>
      <c r="AQ218" s="585"/>
    </row>
    <row r="219" spans="1:43" customFormat="1" ht="18" customHeight="1">
      <c r="A219" s="51"/>
      <c r="B219" s="51"/>
      <c r="C219" s="526"/>
      <c r="D219" s="527"/>
      <c r="E219" s="305"/>
      <c r="F219" s="306"/>
      <c r="G219" s="306"/>
      <c r="H219" s="306"/>
      <c r="I219" s="306"/>
      <c r="J219" s="306"/>
      <c r="K219" s="306"/>
      <c r="L219" s="306"/>
      <c r="M219" s="306"/>
      <c r="N219" s="306"/>
      <c r="O219" s="306"/>
      <c r="P219" s="306"/>
      <c r="Q219" s="306"/>
      <c r="R219" s="306"/>
      <c r="S219" s="306"/>
      <c r="T219" s="306"/>
      <c r="U219" s="306"/>
      <c r="V219" s="306"/>
      <c r="W219" s="306"/>
      <c r="X219" s="306"/>
      <c r="Y219" s="306"/>
      <c r="Z219" s="306"/>
      <c r="AA219" s="306"/>
      <c r="AB219" s="306"/>
      <c r="AC219" s="306"/>
      <c r="AD219" s="306"/>
      <c r="AE219" s="306"/>
      <c r="AF219" s="306"/>
      <c r="AG219" s="306"/>
      <c r="AH219" s="306"/>
      <c r="AI219" s="306"/>
      <c r="AJ219" s="306"/>
      <c r="AK219" s="307"/>
      <c r="AL219" s="563"/>
      <c r="AM219" s="564"/>
      <c r="AN219" s="564"/>
      <c r="AO219" s="564"/>
      <c r="AP219" s="564"/>
      <c r="AQ219" s="587"/>
    </row>
    <row r="220" spans="1:43" customFormat="1" ht="18" customHeight="1">
      <c r="A220" s="51"/>
      <c r="B220" s="51"/>
      <c r="C220" s="522">
        <v>3</v>
      </c>
      <c r="D220" s="523"/>
      <c r="E220" s="302" t="s">
        <v>394</v>
      </c>
      <c r="F220" s="303"/>
      <c r="G220" s="303"/>
      <c r="H220" s="303"/>
      <c r="I220" s="303"/>
      <c r="J220" s="303"/>
      <c r="K220" s="303"/>
      <c r="L220" s="303"/>
      <c r="M220" s="303"/>
      <c r="N220" s="303"/>
      <c r="O220" s="303"/>
      <c r="P220" s="303"/>
      <c r="Q220" s="303"/>
      <c r="R220" s="303"/>
      <c r="S220" s="303"/>
      <c r="T220" s="303"/>
      <c r="U220" s="303"/>
      <c r="V220" s="303"/>
      <c r="W220" s="303"/>
      <c r="X220" s="303"/>
      <c r="Y220" s="303"/>
      <c r="Z220" s="303"/>
      <c r="AA220" s="303"/>
      <c r="AB220" s="303"/>
      <c r="AC220" s="303"/>
      <c r="AD220" s="303"/>
      <c r="AE220" s="303"/>
      <c r="AF220" s="303"/>
      <c r="AG220" s="303"/>
      <c r="AH220" s="303"/>
      <c r="AI220" s="303"/>
      <c r="AJ220" s="303"/>
      <c r="AK220" s="304"/>
      <c r="AL220" s="559"/>
      <c r="AM220" s="560"/>
      <c r="AN220" s="560"/>
      <c r="AO220" s="560"/>
      <c r="AP220" s="560"/>
      <c r="AQ220" s="585"/>
    </row>
    <row r="221" spans="1:43" customFormat="1" ht="18" customHeight="1">
      <c r="A221" s="51"/>
      <c r="B221" s="51"/>
      <c r="C221" s="524"/>
      <c r="D221" s="525"/>
      <c r="E221" s="408"/>
      <c r="F221" s="409"/>
      <c r="G221" s="409"/>
      <c r="H221" s="409"/>
      <c r="I221" s="409"/>
      <c r="J221" s="409"/>
      <c r="K221" s="409"/>
      <c r="L221" s="409"/>
      <c r="M221" s="409"/>
      <c r="N221" s="409"/>
      <c r="O221" s="409"/>
      <c r="P221" s="409"/>
      <c r="Q221" s="409"/>
      <c r="R221" s="409"/>
      <c r="S221" s="409"/>
      <c r="T221" s="409"/>
      <c r="U221" s="409"/>
      <c r="V221" s="409"/>
      <c r="W221" s="409"/>
      <c r="X221" s="409"/>
      <c r="Y221" s="409"/>
      <c r="Z221" s="409"/>
      <c r="AA221" s="409"/>
      <c r="AB221" s="409"/>
      <c r="AC221" s="409"/>
      <c r="AD221" s="409"/>
      <c r="AE221" s="409"/>
      <c r="AF221" s="409"/>
      <c r="AG221" s="409"/>
      <c r="AH221" s="409"/>
      <c r="AI221" s="409"/>
      <c r="AJ221" s="409"/>
      <c r="AK221" s="410"/>
      <c r="AL221" s="561"/>
      <c r="AM221" s="562"/>
      <c r="AN221" s="562"/>
      <c r="AO221" s="562"/>
      <c r="AP221" s="562"/>
      <c r="AQ221" s="586"/>
    </row>
    <row r="222" spans="1:43" customFormat="1" ht="18.600000000000001" customHeight="1">
      <c r="A222" s="51"/>
      <c r="B222" s="51"/>
      <c r="C222" s="526"/>
      <c r="D222" s="527"/>
      <c r="E222" s="305"/>
      <c r="F222" s="306"/>
      <c r="G222" s="306"/>
      <c r="H222" s="306"/>
      <c r="I222" s="306"/>
      <c r="J222" s="306"/>
      <c r="K222" s="306"/>
      <c r="L222" s="306"/>
      <c r="M222" s="306"/>
      <c r="N222" s="306"/>
      <c r="O222" s="306"/>
      <c r="P222" s="306"/>
      <c r="Q222" s="306"/>
      <c r="R222" s="306"/>
      <c r="S222" s="306"/>
      <c r="T222" s="306"/>
      <c r="U222" s="306"/>
      <c r="V222" s="306"/>
      <c r="W222" s="306"/>
      <c r="X222" s="306"/>
      <c r="Y222" s="306"/>
      <c r="Z222" s="306"/>
      <c r="AA222" s="306"/>
      <c r="AB222" s="306"/>
      <c r="AC222" s="306"/>
      <c r="AD222" s="306"/>
      <c r="AE222" s="306"/>
      <c r="AF222" s="306"/>
      <c r="AG222" s="306"/>
      <c r="AH222" s="306"/>
      <c r="AI222" s="306"/>
      <c r="AJ222" s="306"/>
      <c r="AK222" s="307"/>
      <c r="AL222" s="563"/>
      <c r="AM222" s="564"/>
      <c r="AN222" s="564"/>
      <c r="AO222" s="564"/>
      <c r="AP222" s="564"/>
      <c r="AQ222" s="587"/>
    </row>
    <row r="223" spans="1:43" customFormat="1" ht="18" customHeight="1">
      <c r="A223" s="51"/>
      <c r="B223" s="51"/>
      <c r="C223" s="522">
        <v>4</v>
      </c>
      <c r="D223" s="523"/>
      <c r="E223" s="302" t="s">
        <v>395</v>
      </c>
      <c r="F223" s="303"/>
      <c r="G223" s="303"/>
      <c r="H223" s="303"/>
      <c r="I223" s="303"/>
      <c r="J223" s="303"/>
      <c r="K223" s="303"/>
      <c r="L223" s="303"/>
      <c r="M223" s="303"/>
      <c r="N223" s="303"/>
      <c r="O223" s="303"/>
      <c r="P223" s="303"/>
      <c r="Q223" s="303"/>
      <c r="R223" s="303"/>
      <c r="S223" s="303"/>
      <c r="T223" s="303"/>
      <c r="U223" s="303"/>
      <c r="V223" s="303"/>
      <c r="W223" s="303"/>
      <c r="X223" s="303"/>
      <c r="Y223" s="303"/>
      <c r="Z223" s="303"/>
      <c r="AA223" s="303"/>
      <c r="AB223" s="303"/>
      <c r="AC223" s="303"/>
      <c r="AD223" s="303"/>
      <c r="AE223" s="303"/>
      <c r="AF223" s="303"/>
      <c r="AG223" s="303"/>
      <c r="AH223" s="303"/>
      <c r="AI223" s="303"/>
      <c r="AJ223" s="303"/>
      <c r="AK223" s="304"/>
      <c r="AL223" s="559"/>
      <c r="AM223" s="560"/>
      <c r="AN223" s="560"/>
      <c r="AO223" s="560"/>
      <c r="AP223" s="560"/>
      <c r="AQ223" s="585"/>
    </row>
    <row r="224" spans="1:43" customFormat="1" ht="18" customHeight="1" thickBot="1">
      <c r="A224" s="51"/>
      <c r="B224" s="51"/>
      <c r="C224" s="588"/>
      <c r="D224" s="589"/>
      <c r="E224" s="315"/>
      <c r="F224" s="316"/>
      <c r="G224" s="316"/>
      <c r="H224" s="316"/>
      <c r="I224" s="316"/>
      <c r="J224" s="316"/>
      <c r="K224" s="316"/>
      <c r="L224" s="316"/>
      <c r="M224" s="316"/>
      <c r="N224" s="316"/>
      <c r="O224" s="316"/>
      <c r="P224" s="316"/>
      <c r="Q224" s="316"/>
      <c r="R224" s="316"/>
      <c r="S224" s="316"/>
      <c r="T224" s="316"/>
      <c r="U224" s="316"/>
      <c r="V224" s="316"/>
      <c r="W224" s="316"/>
      <c r="X224" s="316"/>
      <c r="Y224" s="316"/>
      <c r="Z224" s="316"/>
      <c r="AA224" s="316"/>
      <c r="AB224" s="316"/>
      <c r="AC224" s="316"/>
      <c r="AD224" s="316"/>
      <c r="AE224" s="316"/>
      <c r="AF224" s="316"/>
      <c r="AG224" s="316"/>
      <c r="AH224" s="316"/>
      <c r="AI224" s="316"/>
      <c r="AJ224" s="316"/>
      <c r="AK224" s="317"/>
      <c r="AL224" s="590"/>
      <c r="AM224" s="591"/>
      <c r="AN224" s="591"/>
      <c r="AO224" s="591"/>
      <c r="AP224" s="591"/>
      <c r="AQ224" s="592"/>
    </row>
    <row r="225" spans="1:43" customFormat="1" ht="13.2" customHeight="1">
      <c r="A225" s="51"/>
      <c r="B225" s="51"/>
      <c r="C225" s="125"/>
      <c r="D225" s="125"/>
      <c r="E225" s="55"/>
      <c r="F225" s="55"/>
      <c r="G225" s="55"/>
      <c r="H225" s="55"/>
      <c r="I225" s="55"/>
      <c r="J225" s="55"/>
      <c r="K225" s="55"/>
      <c r="L225" s="55"/>
      <c r="M225" s="55"/>
      <c r="N225" s="55"/>
      <c r="O225" s="55"/>
      <c r="P225" s="55"/>
      <c r="Q225" s="55"/>
      <c r="R225" s="55"/>
      <c r="S225" s="55"/>
      <c r="T225" s="55"/>
      <c r="U225" s="55"/>
      <c r="V225" s="55"/>
      <c r="W225" s="55"/>
      <c r="X225" s="55"/>
      <c r="Y225" s="55"/>
      <c r="Z225" s="55"/>
      <c r="AA225" s="55"/>
      <c r="AB225" s="55"/>
      <c r="AC225" s="55"/>
      <c r="AD225" s="56"/>
      <c r="AE225" s="56"/>
      <c r="AF225" s="56"/>
      <c r="AG225" s="56"/>
      <c r="AH225" s="56"/>
      <c r="AI225" s="56"/>
      <c r="AJ225" s="56"/>
      <c r="AK225" s="56"/>
      <c r="AL225" s="125"/>
      <c r="AM225" s="125"/>
      <c r="AN225" s="125"/>
      <c r="AO225" s="125"/>
      <c r="AP225" s="125"/>
      <c r="AQ225" s="125"/>
    </row>
    <row r="226" spans="1:43" customFormat="1" ht="18" customHeight="1" thickBot="1">
      <c r="A226" s="51"/>
      <c r="B226" s="51"/>
      <c r="C226" s="52" t="s">
        <v>136</v>
      </c>
      <c r="D226" s="125"/>
      <c r="E226" s="124"/>
      <c r="F226" s="124"/>
      <c r="G226" s="124"/>
      <c r="H226" s="124"/>
      <c r="I226" s="124"/>
      <c r="J226" s="124"/>
      <c r="K226" s="124"/>
      <c r="L226" s="124"/>
      <c r="M226" s="124"/>
      <c r="N226" s="124"/>
      <c r="O226" s="124"/>
      <c r="P226" s="124"/>
      <c r="Q226" s="126"/>
      <c r="S226" s="124"/>
      <c r="T226" s="124"/>
      <c r="U226" s="124"/>
      <c r="V226" s="124"/>
      <c r="W226" s="124"/>
      <c r="X226" s="124"/>
      <c r="Y226" s="124"/>
      <c r="Z226" s="124"/>
      <c r="AA226" s="124"/>
      <c r="AB226" s="124"/>
      <c r="AC226" s="124"/>
      <c r="AD226" s="124"/>
      <c r="AE226" s="124"/>
      <c r="AF226" s="124"/>
      <c r="AG226" s="124"/>
      <c r="AH226" s="124"/>
      <c r="AI226" s="124"/>
      <c r="AJ226" s="124"/>
      <c r="AK226" s="124"/>
      <c r="AL226" s="125"/>
      <c r="AM226" s="125"/>
      <c r="AN226" s="125"/>
      <c r="AO226" s="125"/>
      <c r="AP226" s="125"/>
      <c r="AQ226" s="125"/>
    </row>
    <row r="227" spans="1:43" customFormat="1" ht="18" customHeight="1">
      <c r="A227" s="51"/>
      <c r="B227" s="51"/>
      <c r="C227" s="595">
        <v>1</v>
      </c>
      <c r="D227" s="596"/>
      <c r="E227" s="328" t="s">
        <v>413</v>
      </c>
      <c r="F227" s="329"/>
      <c r="G227" s="329"/>
      <c r="H227" s="329"/>
      <c r="I227" s="329"/>
      <c r="J227" s="329"/>
      <c r="K227" s="329"/>
      <c r="L227" s="329"/>
      <c r="M227" s="329"/>
      <c r="N227" s="329"/>
      <c r="O227" s="329"/>
      <c r="P227" s="329"/>
      <c r="Q227" s="329"/>
      <c r="R227" s="329"/>
      <c r="S227" s="329"/>
      <c r="T227" s="329"/>
      <c r="U227" s="329"/>
      <c r="V227" s="329"/>
      <c r="W227" s="329"/>
      <c r="X227" s="329"/>
      <c r="Y227" s="329"/>
      <c r="Z227" s="329"/>
      <c r="AA227" s="329"/>
      <c r="AB227" s="329"/>
      <c r="AC227" s="329"/>
      <c r="AD227" s="329"/>
      <c r="AE227" s="329"/>
      <c r="AF227" s="329"/>
      <c r="AG227" s="329"/>
      <c r="AH227" s="329"/>
      <c r="AI227" s="329"/>
      <c r="AJ227" s="329"/>
      <c r="AK227" s="330"/>
      <c r="AL227" s="597"/>
      <c r="AM227" s="598"/>
      <c r="AN227" s="598"/>
      <c r="AO227" s="598"/>
      <c r="AP227" s="598"/>
      <c r="AQ227" s="599"/>
    </row>
    <row r="228" spans="1:43" customFormat="1" ht="18" customHeight="1">
      <c r="A228" s="51"/>
      <c r="B228" s="51"/>
      <c r="C228" s="526"/>
      <c r="D228" s="527"/>
      <c r="E228" s="305"/>
      <c r="F228" s="306"/>
      <c r="G228" s="306"/>
      <c r="H228" s="306"/>
      <c r="I228" s="306"/>
      <c r="J228" s="306"/>
      <c r="K228" s="306"/>
      <c r="L228" s="306"/>
      <c r="M228" s="306"/>
      <c r="N228" s="306"/>
      <c r="O228" s="306"/>
      <c r="P228" s="306"/>
      <c r="Q228" s="306"/>
      <c r="R228" s="306"/>
      <c r="S228" s="306"/>
      <c r="T228" s="306"/>
      <c r="U228" s="306"/>
      <c r="V228" s="306"/>
      <c r="W228" s="306"/>
      <c r="X228" s="306"/>
      <c r="Y228" s="306"/>
      <c r="Z228" s="306"/>
      <c r="AA228" s="306"/>
      <c r="AB228" s="306"/>
      <c r="AC228" s="306"/>
      <c r="AD228" s="306"/>
      <c r="AE228" s="306"/>
      <c r="AF228" s="306"/>
      <c r="AG228" s="306"/>
      <c r="AH228" s="306"/>
      <c r="AI228" s="306"/>
      <c r="AJ228" s="306"/>
      <c r="AK228" s="307"/>
      <c r="AL228" s="563"/>
      <c r="AM228" s="564"/>
      <c r="AN228" s="564"/>
      <c r="AO228" s="564"/>
      <c r="AP228" s="564"/>
      <c r="AQ228" s="587"/>
    </row>
    <row r="229" spans="1:43" customFormat="1" ht="18.600000000000001" customHeight="1">
      <c r="A229" s="51"/>
      <c r="B229" s="51"/>
      <c r="C229" s="522">
        <v>2</v>
      </c>
      <c r="D229" s="523"/>
      <c r="E229" s="302" t="s">
        <v>414</v>
      </c>
      <c r="F229" s="303"/>
      <c r="G229" s="303"/>
      <c r="H229" s="303"/>
      <c r="I229" s="303"/>
      <c r="J229" s="303"/>
      <c r="K229" s="303"/>
      <c r="L229" s="303"/>
      <c r="M229" s="303"/>
      <c r="N229" s="303"/>
      <c r="O229" s="303"/>
      <c r="P229" s="303"/>
      <c r="Q229" s="303"/>
      <c r="R229" s="303"/>
      <c r="S229" s="303"/>
      <c r="T229" s="303"/>
      <c r="U229" s="303"/>
      <c r="V229" s="303"/>
      <c r="W229" s="303"/>
      <c r="X229" s="303"/>
      <c r="Y229" s="303"/>
      <c r="Z229" s="303"/>
      <c r="AA229" s="303"/>
      <c r="AB229" s="303"/>
      <c r="AC229" s="303"/>
      <c r="AD229" s="303"/>
      <c r="AE229" s="303"/>
      <c r="AF229" s="303"/>
      <c r="AG229" s="303"/>
      <c r="AH229" s="303"/>
      <c r="AI229" s="303"/>
      <c r="AJ229" s="303"/>
      <c r="AK229" s="304"/>
      <c r="AL229" s="559"/>
      <c r="AM229" s="560"/>
      <c r="AN229" s="560"/>
      <c r="AO229" s="560"/>
      <c r="AP229" s="560"/>
      <c r="AQ229" s="585"/>
    </row>
    <row r="230" spans="1:43" customFormat="1" ht="18.600000000000001" customHeight="1">
      <c r="A230" s="51"/>
      <c r="B230" s="51"/>
      <c r="C230" s="524"/>
      <c r="D230" s="525"/>
      <c r="E230" s="408"/>
      <c r="F230" s="409"/>
      <c r="G230" s="409"/>
      <c r="H230" s="409"/>
      <c r="I230" s="409"/>
      <c r="J230" s="409"/>
      <c r="K230" s="409"/>
      <c r="L230" s="409"/>
      <c r="M230" s="409"/>
      <c r="N230" s="409"/>
      <c r="O230" s="409"/>
      <c r="P230" s="409"/>
      <c r="Q230" s="409"/>
      <c r="R230" s="409"/>
      <c r="S230" s="409"/>
      <c r="T230" s="409"/>
      <c r="U230" s="409"/>
      <c r="V230" s="409"/>
      <c r="W230" s="409"/>
      <c r="X230" s="409"/>
      <c r="Y230" s="409"/>
      <c r="Z230" s="409"/>
      <c r="AA230" s="409"/>
      <c r="AB230" s="409"/>
      <c r="AC230" s="409"/>
      <c r="AD230" s="409"/>
      <c r="AE230" s="409"/>
      <c r="AF230" s="409"/>
      <c r="AG230" s="409"/>
      <c r="AH230" s="409"/>
      <c r="AI230" s="409"/>
      <c r="AJ230" s="409"/>
      <c r="AK230" s="410"/>
      <c r="AL230" s="561"/>
      <c r="AM230" s="562"/>
      <c r="AN230" s="562"/>
      <c r="AO230" s="562"/>
      <c r="AP230" s="562"/>
      <c r="AQ230" s="586"/>
    </row>
    <row r="231" spans="1:43" customFormat="1" ht="18.600000000000001" customHeight="1">
      <c r="A231" s="51"/>
      <c r="B231" s="51"/>
      <c r="C231" s="524"/>
      <c r="D231" s="525"/>
      <c r="E231" s="408"/>
      <c r="F231" s="409"/>
      <c r="G231" s="409"/>
      <c r="H231" s="409"/>
      <c r="I231" s="409"/>
      <c r="J231" s="409"/>
      <c r="K231" s="409"/>
      <c r="L231" s="409"/>
      <c r="M231" s="409"/>
      <c r="N231" s="409"/>
      <c r="O231" s="409"/>
      <c r="P231" s="409"/>
      <c r="Q231" s="409"/>
      <c r="R231" s="409"/>
      <c r="S231" s="409"/>
      <c r="T231" s="409"/>
      <c r="U231" s="409"/>
      <c r="V231" s="409"/>
      <c r="W231" s="409"/>
      <c r="X231" s="409"/>
      <c r="Y231" s="409"/>
      <c r="Z231" s="409"/>
      <c r="AA231" s="409"/>
      <c r="AB231" s="409"/>
      <c r="AC231" s="409"/>
      <c r="AD231" s="409"/>
      <c r="AE231" s="409"/>
      <c r="AF231" s="409"/>
      <c r="AG231" s="409"/>
      <c r="AH231" s="409"/>
      <c r="AI231" s="409"/>
      <c r="AJ231" s="409"/>
      <c r="AK231" s="410"/>
      <c r="AL231" s="561"/>
      <c r="AM231" s="562"/>
      <c r="AN231" s="562"/>
      <c r="AO231" s="562"/>
      <c r="AP231" s="562"/>
      <c r="AQ231" s="586"/>
    </row>
    <row r="232" spans="1:43" customFormat="1" ht="18.600000000000001" customHeight="1">
      <c r="A232" s="51"/>
      <c r="B232" s="51"/>
      <c r="C232" s="526"/>
      <c r="D232" s="527"/>
      <c r="E232" s="305"/>
      <c r="F232" s="306"/>
      <c r="G232" s="306"/>
      <c r="H232" s="306"/>
      <c r="I232" s="306"/>
      <c r="J232" s="306"/>
      <c r="K232" s="306"/>
      <c r="L232" s="306"/>
      <c r="M232" s="306"/>
      <c r="N232" s="306"/>
      <c r="O232" s="306"/>
      <c r="P232" s="306"/>
      <c r="Q232" s="306"/>
      <c r="R232" s="306"/>
      <c r="S232" s="306"/>
      <c r="T232" s="306"/>
      <c r="U232" s="306"/>
      <c r="V232" s="306"/>
      <c r="W232" s="306"/>
      <c r="X232" s="306"/>
      <c r="Y232" s="306"/>
      <c r="Z232" s="306"/>
      <c r="AA232" s="306"/>
      <c r="AB232" s="306"/>
      <c r="AC232" s="306"/>
      <c r="AD232" s="306"/>
      <c r="AE232" s="306"/>
      <c r="AF232" s="306"/>
      <c r="AG232" s="306"/>
      <c r="AH232" s="306"/>
      <c r="AI232" s="306"/>
      <c r="AJ232" s="306"/>
      <c r="AK232" s="307"/>
      <c r="AL232" s="563"/>
      <c r="AM232" s="564"/>
      <c r="AN232" s="564"/>
      <c r="AO232" s="564"/>
      <c r="AP232" s="564"/>
      <c r="AQ232" s="587"/>
    </row>
    <row r="233" spans="1:43" customFormat="1" ht="18.600000000000001" customHeight="1">
      <c r="A233" s="51"/>
      <c r="B233" s="51"/>
      <c r="C233" s="522">
        <v>3</v>
      </c>
      <c r="D233" s="523"/>
      <c r="E233" s="302" t="s">
        <v>416</v>
      </c>
      <c r="F233" s="303"/>
      <c r="G233" s="303"/>
      <c r="H233" s="303"/>
      <c r="I233" s="303"/>
      <c r="J233" s="303"/>
      <c r="K233" s="303"/>
      <c r="L233" s="303"/>
      <c r="M233" s="303"/>
      <c r="N233" s="303"/>
      <c r="O233" s="303"/>
      <c r="P233" s="303"/>
      <c r="Q233" s="303"/>
      <c r="R233" s="303"/>
      <c r="S233" s="303"/>
      <c r="T233" s="303"/>
      <c r="U233" s="303"/>
      <c r="V233" s="303"/>
      <c r="W233" s="303"/>
      <c r="X233" s="303"/>
      <c r="Y233" s="303"/>
      <c r="Z233" s="303"/>
      <c r="AA233" s="303"/>
      <c r="AB233" s="303"/>
      <c r="AC233" s="303"/>
      <c r="AD233" s="303"/>
      <c r="AE233" s="303"/>
      <c r="AF233" s="303"/>
      <c r="AG233" s="303"/>
      <c r="AH233" s="303"/>
      <c r="AI233" s="303"/>
      <c r="AJ233" s="303"/>
      <c r="AK233" s="304"/>
      <c r="AL233" s="559"/>
      <c r="AM233" s="560"/>
      <c r="AN233" s="560"/>
      <c r="AO233" s="560"/>
      <c r="AP233" s="560"/>
      <c r="AQ233" s="585"/>
    </row>
    <row r="234" spans="1:43" customFormat="1" ht="18.600000000000001" customHeight="1">
      <c r="A234" s="51"/>
      <c r="B234" s="51"/>
      <c r="C234" s="524"/>
      <c r="D234" s="525"/>
      <c r="E234" s="408"/>
      <c r="F234" s="409"/>
      <c r="G234" s="409"/>
      <c r="H234" s="409"/>
      <c r="I234" s="409"/>
      <c r="J234" s="409"/>
      <c r="K234" s="409"/>
      <c r="L234" s="409"/>
      <c r="M234" s="409"/>
      <c r="N234" s="409"/>
      <c r="O234" s="409"/>
      <c r="P234" s="409"/>
      <c r="Q234" s="409"/>
      <c r="R234" s="409"/>
      <c r="S234" s="409"/>
      <c r="T234" s="409"/>
      <c r="U234" s="409"/>
      <c r="V234" s="409"/>
      <c r="W234" s="409"/>
      <c r="X234" s="409"/>
      <c r="Y234" s="409"/>
      <c r="Z234" s="409"/>
      <c r="AA234" s="409"/>
      <c r="AB234" s="409"/>
      <c r="AC234" s="409"/>
      <c r="AD234" s="409"/>
      <c r="AE234" s="409"/>
      <c r="AF234" s="409"/>
      <c r="AG234" s="409"/>
      <c r="AH234" s="409"/>
      <c r="AI234" s="409"/>
      <c r="AJ234" s="409"/>
      <c r="AK234" s="410"/>
      <c r="AL234" s="561"/>
      <c r="AM234" s="562"/>
      <c r="AN234" s="562"/>
      <c r="AO234" s="562"/>
      <c r="AP234" s="562"/>
      <c r="AQ234" s="586"/>
    </row>
    <row r="235" spans="1:43" customFormat="1" ht="18.600000000000001" customHeight="1">
      <c r="A235" s="51"/>
      <c r="B235" s="51"/>
      <c r="C235" s="524"/>
      <c r="D235" s="525"/>
      <c r="E235" s="408"/>
      <c r="F235" s="409"/>
      <c r="G235" s="409"/>
      <c r="H235" s="409"/>
      <c r="I235" s="409"/>
      <c r="J235" s="409"/>
      <c r="K235" s="409"/>
      <c r="L235" s="409"/>
      <c r="M235" s="409"/>
      <c r="N235" s="409"/>
      <c r="O235" s="409"/>
      <c r="P235" s="409"/>
      <c r="Q235" s="409"/>
      <c r="R235" s="409"/>
      <c r="S235" s="409"/>
      <c r="T235" s="409"/>
      <c r="U235" s="409"/>
      <c r="V235" s="409"/>
      <c r="W235" s="409"/>
      <c r="X235" s="409"/>
      <c r="Y235" s="409"/>
      <c r="Z235" s="409"/>
      <c r="AA235" s="409"/>
      <c r="AB235" s="409"/>
      <c r="AC235" s="409"/>
      <c r="AD235" s="409"/>
      <c r="AE235" s="409"/>
      <c r="AF235" s="409"/>
      <c r="AG235" s="409"/>
      <c r="AH235" s="409"/>
      <c r="AI235" s="409"/>
      <c r="AJ235" s="409"/>
      <c r="AK235" s="410"/>
      <c r="AL235" s="561"/>
      <c r="AM235" s="562"/>
      <c r="AN235" s="562"/>
      <c r="AO235" s="562"/>
      <c r="AP235" s="562"/>
      <c r="AQ235" s="586"/>
    </row>
    <row r="236" spans="1:43" customFormat="1" ht="18.600000000000001" customHeight="1">
      <c r="A236" s="51"/>
      <c r="B236" s="51"/>
      <c r="C236" s="524"/>
      <c r="D236" s="525"/>
      <c r="E236" s="408"/>
      <c r="F236" s="409"/>
      <c r="G236" s="409"/>
      <c r="H236" s="409"/>
      <c r="I236" s="409"/>
      <c r="J236" s="409"/>
      <c r="K236" s="409"/>
      <c r="L236" s="409"/>
      <c r="M236" s="409"/>
      <c r="N236" s="409"/>
      <c r="O236" s="409"/>
      <c r="P236" s="409"/>
      <c r="Q236" s="409"/>
      <c r="R236" s="409"/>
      <c r="S236" s="409"/>
      <c r="T236" s="409"/>
      <c r="U236" s="409"/>
      <c r="V236" s="409"/>
      <c r="W236" s="409"/>
      <c r="X236" s="409"/>
      <c r="Y236" s="409"/>
      <c r="Z236" s="409"/>
      <c r="AA236" s="409"/>
      <c r="AB236" s="409"/>
      <c r="AC236" s="409"/>
      <c r="AD236" s="409"/>
      <c r="AE236" s="409"/>
      <c r="AF236" s="409"/>
      <c r="AG236" s="409"/>
      <c r="AH236" s="409"/>
      <c r="AI236" s="409"/>
      <c r="AJ236" s="409"/>
      <c r="AK236" s="410"/>
      <c r="AL236" s="561"/>
      <c r="AM236" s="562"/>
      <c r="AN236" s="562"/>
      <c r="AO236" s="562"/>
      <c r="AP236" s="562"/>
      <c r="AQ236" s="586"/>
    </row>
    <row r="237" spans="1:43" customFormat="1" ht="18.600000000000001" customHeight="1">
      <c r="A237" s="51"/>
      <c r="B237" s="51"/>
      <c r="C237" s="524"/>
      <c r="D237" s="525"/>
      <c r="E237" s="408"/>
      <c r="F237" s="409"/>
      <c r="G237" s="409"/>
      <c r="H237" s="409"/>
      <c r="I237" s="409"/>
      <c r="J237" s="409"/>
      <c r="K237" s="409"/>
      <c r="L237" s="409"/>
      <c r="M237" s="409"/>
      <c r="N237" s="409"/>
      <c r="O237" s="409"/>
      <c r="P237" s="409"/>
      <c r="Q237" s="409"/>
      <c r="R237" s="409"/>
      <c r="S237" s="409"/>
      <c r="T237" s="409"/>
      <c r="U237" s="409"/>
      <c r="V237" s="409"/>
      <c r="W237" s="409"/>
      <c r="X237" s="409"/>
      <c r="Y237" s="409"/>
      <c r="Z237" s="409"/>
      <c r="AA237" s="409"/>
      <c r="AB237" s="409"/>
      <c r="AC237" s="409"/>
      <c r="AD237" s="409"/>
      <c r="AE237" s="409"/>
      <c r="AF237" s="409"/>
      <c r="AG237" s="409"/>
      <c r="AH237" s="409"/>
      <c r="AI237" s="409"/>
      <c r="AJ237" s="409"/>
      <c r="AK237" s="410"/>
      <c r="AL237" s="561"/>
      <c r="AM237" s="562"/>
      <c r="AN237" s="562"/>
      <c r="AO237" s="562"/>
      <c r="AP237" s="562"/>
      <c r="AQ237" s="586"/>
    </row>
    <row r="238" spans="1:43" customFormat="1" ht="18.600000000000001" customHeight="1">
      <c r="A238" s="51"/>
      <c r="B238" s="51"/>
      <c r="C238" s="524"/>
      <c r="D238" s="525"/>
      <c r="E238" s="408"/>
      <c r="F238" s="409"/>
      <c r="G238" s="409"/>
      <c r="H238" s="409"/>
      <c r="I238" s="409"/>
      <c r="J238" s="409"/>
      <c r="K238" s="409"/>
      <c r="L238" s="409"/>
      <c r="M238" s="409"/>
      <c r="N238" s="409"/>
      <c r="O238" s="409"/>
      <c r="P238" s="409"/>
      <c r="Q238" s="409"/>
      <c r="R238" s="409"/>
      <c r="S238" s="409"/>
      <c r="T238" s="409"/>
      <c r="U238" s="409"/>
      <c r="V238" s="409"/>
      <c r="W238" s="409"/>
      <c r="X238" s="409"/>
      <c r="Y238" s="409"/>
      <c r="Z238" s="409"/>
      <c r="AA238" s="409"/>
      <c r="AB238" s="409"/>
      <c r="AC238" s="409"/>
      <c r="AD238" s="409"/>
      <c r="AE238" s="409"/>
      <c r="AF238" s="409"/>
      <c r="AG238" s="409"/>
      <c r="AH238" s="409"/>
      <c r="AI238" s="409"/>
      <c r="AJ238" s="409"/>
      <c r="AK238" s="410"/>
      <c r="AL238" s="561"/>
      <c r="AM238" s="562"/>
      <c r="AN238" s="562"/>
      <c r="AO238" s="562"/>
      <c r="AP238" s="562"/>
      <c r="AQ238" s="586"/>
    </row>
    <row r="239" spans="1:43" customFormat="1" ht="18.600000000000001" customHeight="1">
      <c r="A239" s="51"/>
      <c r="B239" s="51"/>
      <c r="C239" s="526"/>
      <c r="D239" s="527"/>
      <c r="E239" s="305"/>
      <c r="F239" s="306"/>
      <c r="G239" s="306"/>
      <c r="H239" s="306"/>
      <c r="I239" s="306"/>
      <c r="J239" s="306"/>
      <c r="K239" s="306"/>
      <c r="L239" s="306"/>
      <c r="M239" s="306"/>
      <c r="N239" s="306"/>
      <c r="O239" s="306"/>
      <c r="P239" s="306"/>
      <c r="Q239" s="306"/>
      <c r="R239" s="306"/>
      <c r="S239" s="306"/>
      <c r="T239" s="306"/>
      <c r="U239" s="306"/>
      <c r="V239" s="306"/>
      <c r="W239" s="306"/>
      <c r="X239" s="306"/>
      <c r="Y239" s="306"/>
      <c r="Z239" s="306"/>
      <c r="AA239" s="306"/>
      <c r="AB239" s="306"/>
      <c r="AC239" s="306"/>
      <c r="AD239" s="306"/>
      <c r="AE239" s="306"/>
      <c r="AF239" s="306"/>
      <c r="AG239" s="306"/>
      <c r="AH239" s="306"/>
      <c r="AI239" s="306"/>
      <c r="AJ239" s="306"/>
      <c r="AK239" s="307"/>
      <c r="AL239" s="563"/>
      <c r="AM239" s="564"/>
      <c r="AN239" s="564"/>
      <c r="AO239" s="564"/>
      <c r="AP239" s="564"/>
      <c r="AQ239" s="587"/>
    </row>
    <row r="240" spans="1:43" customFormat="1" ht="18.600000000000001" customHeight="1">
      <c r="A240" s="51"/>
      <c r="B240" s="51"/>
      <c r="C240" s="522">
        <v>4</v>
      </c>
      <c r="D240" s="523"/>
      <c r="E240" s="302" t="s">
        <v>396</v>
      </c>
      <c r="F240" s="303"/>
      <c r="G240" s="303"/>
      <c r="H240" s="303"/>
      <c r="I240" s="303"/>
      <c r="J240" s="303"/>
      <c r="K240" s="303"/>
      <c r="L240" s="303"/>
      <c r="M240" s="303"/>
      <c r="N240" s="303"/>
      <c r="O240" s="303"/>
      <c r="P240" s="303"/>
      <c r="Q240" s="303"/>
      <c r="R240" s="303"/>
      <c r="S240" s="303"/>
      <c r="T240" s="303"/>
      <c r="U240" s="303"/>
      <c r="V240" s="303"/>
      <c r="W240" s="303"/>
      <c r="X240" s="303"/>
      <c r="Y240" s="303"/>
      <c r="Z240" s="303"/>
      <c r="AA240" s="303"/>
      <c r="AB240" s="303"/>
      <c r="AC240" s="303"/>
      <c r="AD240" s="303"/>
      <c r="AE240" s="303"/>
      <c r="AF240" s="303"/>
      <c r="AG240" s="303"/>
      <c r="AH240" s="303"/>
      <c r="AI240" s="303"/>
      <c r="AJ240" s="303"/>
      <c r="AK240" s="304"/>
      <c r="AL240" s="559"/>
      <c r="AM240" s="560"/>
      <c r="AN240" s="560"/>
      <c r="AO240" s="560"/>
      <c r="AP240" s="560"/>
      <c r="AQ240" s="585"/>
    </row>
    <row r="241" spans="1:43" customFormat="1" ht="18.600000000000001" customHeight="1">
      <c r="A241" s="51"/>
      <c r="B241" s="51"/>
      <c r="C241" s="526"/>
      <c r="D241" s="527"/>
      <c r="E241" s="305"/>
      <c r="F241" s="306"/>
      <c r="G241" s="306"/>
      <c r="H241" s="306"/>
      <c r="I241" s="306"/>
      <c r="J241" s="306"/>
      <c r="K241" s="306"/>
      <c r="L241" s="306"/>
      <c r="M241" s="306"/>
      <c r="N241" s="306"/>
      <c r="O241" s="306"/>
      <c r="P241" s="306"/>
      <c r="Q241" s="306"/>
      <c r="R241" s="306"/>
      <c r="S241" s="306"/>
      <c r="T241" s="306"/>
      <c r="U241" s="306"/>
      <c r="V241" s="306"/>
      <c r="W241" s="306"/>
      <c r="X241" s="306"/>
      <c r="Y241" s="306"/>
      <c r="Z241" s="306"/>
      <c r="AA241" s="306"/>
      <c r="AB241" s="306"/>
      <c r="AC241" s="306"/>
      <c r="AD241" s="306"/>
      <c r="AE241" s="306"/>
      <c r="AF241" s="306"/>
      <c r="AG241" s="306"/>
      <c r="AH241" s="306"/>
      <c r="AI241" s="306"/>
      <c r="AJ241" s="306"/>
      <c r="AK241" s="307"/>
      <c r="AL241" s="563"/>
      <c r="AM241" s="564"/>
      <c r="AN241" s="564"/>
      <c r="AO241" s="564"/>
      <c r="AP241" s="564"/>
      <c r="AQ241" s="587"/>
    </row>
    <row r="242" spans="1:43" customFormat="1" ht="18.600000000000001" customHeight="1">
      <c r="A242" s="51"/>
      <c r="B242" s="51"/>
      <c r="C242" s="522">
        <v>5</v>
      </c>
      <c r="D242" s="523"/>
      <c r="E242" s="302" t="s">
        <v>415</v>
      </c>
      <c r="F242" s="303"/>
      <c r="G242" s="303"/>
      <c r="H242" s="303"/>
      <c r="I242" s="303"/>
      <c r="J242" s="303"/>
      <c r="K242" s="303"/>
      <c r="L242" s="303"/>
      <c r="M242" s="303"/>
      <c r="N242" s="303"/>
      <c r="O242" s="303"/>
      <c r="P242" s="303"/>
      <c r="Q242" s="303"/>
      <c r="R242" s="303"/>
      <c r="S242" s="303"/>
      <c r="T242" s="303"/>
      <c r="U242" s="303"/>
      <c r="V242" s="303"/>
      <c r="W242" s="303"/>
      <c r="X242" s="303"/>
      <c r="Y242" s="303"/>
      <c r="Z242" s="303"/>
      <c r="AA242" s="303"/>
      <c r="AB242" s="303"/>
      <c r="AC242" s="303"/>
      <c r="AD242" s="303"/>
      <c r="AE242" s="303"/>
      <c r="AF242" s="303"/>
      <c r="AG242" s="303"/>
      <c r="AH242" s="303"/>
      <c r="AI242" s="303"/>
      <c r="AJ242" s="303"/>
      <c r="AK242" s="304"/>
      <c r="AL242" s="559"/>
      <c r="AM242" s="560"/>
      <c r="AN242" s="560"/>
      <c r="AO242" s="560"/>
      <c r="AP242" s="560"/>
      <c r="AQ242" s="585"/>
    </row>
    <row r="243" spans="1:43" customFormat="1" ht="18.600000000000001" customHeight="1">
      <c r="A243" s="51"/>
      <c r="B243" s="51"/>
      <c r="C243" s="524"/>
      <c r="D243" s="525"/>
      <c r="E243" s="408"/>
      <c r="F243" s="409"/>
      <c r="G243" s="409"/>
      <c r="H243" s="409"/>
      <c r="I243" s="409"/>
      <c r="J243" s="409"/>
      <c r="K243" s="409"/>
      <c r="L243" s="409"/>
      <c r="M243" s="409"/>
      <c r="N243" s="409"/>
      <c r="O243" s="409"/>
      <c r="P243" s="409"/>
      <c r="Q243" s="409"/>
      <c r="R243" s="409"/>
      <c r="S243" s="409"/>
      <c r="T243" s="409"/>
      <c r="U243" s="409"/>
      <c r="V243" s="409"/>
      <c r="W243" s="409"/>
      <c r="X243" s="409"/>
      <c r="Y243" s="409"/>
      <c r="Z243" s="409"/>
      <c r="AA243" s="409"/>
      <c r="AB243" s="409"/>
      <c r="AC243" s="409"/>
      <c r="AD243" s="409"/>
      <c r="AE243" s="409"/>
      <c r="AF243" s="409"/>
      <c r="AG243" s="409"/>
      <c r="AH243" s="409"/>
      <c r="AI243" s="409"/>
      <c r="AJ243" s="409"/>
      <c r="AK243" s="410"/>
      <c r="AL243" s="561"/>
      <c r="AM243" s="562"/>
      <c r="AN243" s="562"/>
      <c r="AO243" s="562"/>
      <c r="AP243" s="562"/>
      <c r="AQ243" s="586"/>
    </row>
    <row r="244" spans="1:43" customFormat="1" ht="18.600000000000001" customHeight="1">
      <c r="A244" s="51"/>
      <c r="B244" s="51"/>
      <c r="C244" s="524"/>
      <c r="D244" s="525"/>
      <c r="E244" s="408"/>
      <c r="F244" s="409"/>
      <c r="G244" s="409"/>
      <c r="H244" s="409"/>
      <c r="I244" s="409"/>
      <c r="J244" s="409"/>
      <c r="K244" s="409"/>
      <c r="L244" s="409"/>
      <c r="M244" s="409"/>
      <c r="N244" s="409"/>
      <c r="O244" s="409"/>
      <c r="P244" s="409"/>
      <c r="Q244" s="409"/>
      <c r="R244" s="409"/>
      <c r="S244" s="409"/>
      <c r="T244" s="409"/>
      <c r="U244" s="409"/>
      <c r="V244" s="409"/>
      <c r="W244" s="409"/>
      <c r="X244" s="409"/>
      <c r="Y244" s="409"/>
      <c r="Z244" s="409"/>
      <c r="AA244" s="409"/>
      <c r="AB244" s="409"/>
      <c r="AC244" s="409"/>
      <c r="AD244" s="409"/>
      <c r="AE244" s="409"/>
      <c r="AF244" s="409"/>
      <c r="AG244" s="409"/>
      <c r="AH244" s="409"/>
      <c r="AI244" s="409"/>
      <c r="AJ244" s="409"/>
      <c r="AK244" s="410"/>
      <c r="AL244" s="561"/>
      <c r="AM244" s="562"/>
      <c r="AN244" s="562"/>
      <c r="AO244" s="562"/>
      <c r="AP244" s="562"/>
      <c r="AQ244" s="586"/>
    </row>
    <row r="245" spans="1:43" customFormat="1" ht="18.600000000000001" customHeight="1">
      <c r="A245" s="51"/>
      <c r="B245" s="51"/>
      <c r="C245" s="524"/>
      <c r="D245" s="525"/>
      <c r="E245" s="408"/>
      <c r="F245" s="409"/>
      <c r="G245" s="409"/>
      <c r="H245" s="409"/>
      <c r="I245" s="409"/>
      <c r="J245" s="409"/>
      <c r="K245" s="409"/>
      <c r="L245" s="409"/>
      <c r="M245" s="409"/>
      <c r="N245" s="409"/>
      <c r="O245" s="409"/>
      <c r="P245" s="409"/>
      <c r="Q245" s="409"/>
      <c r="R245" s="409"/>
      <c r="S245" s="409"/>
      <c r="T245" s="409"/>
      <c r="U245" s="409"/>
      <c r="V245" s="409"/>
      <c r="W245" s="409"/>
      <c r="X245" s="409"/>
      <c r="Y245" s="409"/>
      <c r="Z245" s="409"/>
      <c r="AA245" s="409"/>
      <c r="AB245" s="409"/>
      <c r="AC245" s="409"/>
      <c r="AD245" s="409"/>
      <c r="AE245" s="409"/>
      <c r="AF245" s="409"/>
      <c r="AG245" s="409"/>
      <c r="AH245" s="409"/>
      <c r="AI245" s="409"/>
      <c r="AJ245" s="409"/>
      <c r="AK245" s="410"/>
      <c r="AL245" s="561"/>
      <c r="AM245" s="562"/>
      <c r="AN245" s="562"/>
      <c r="AO245" s="562"/>
      <c r="AP245" s="562"/>
      <c r="AQ245" s="586"/>
    </row>
    <row r="246" spans="1:43" customFormat="1" ht="18.600000000000001" customHeight="1" thickBot="1">
      <c r="A246" s="51"/>
      <c r="B246" s="51"/>
      <c r="C246" s="588"/>
      <c r="D246" s="589"/>
      <c r="E246" s="315"/>
      <c r="F246" s="316"/>
      <c r="G246" s="316"/>
      <c r="H246" s="316"/>
      <c r="I246" s="316"/>
      <c r="J246" s="316"/>
      <c r="K246" s="316"/>
      <c r="L246" s="316"/>
      <c r="M246" s="316"/>
      <c r="N246" s="316"/>
      <c r="O246" s="316"/>
      <c r="P246" s="316"/>
      <c r="Q246" s="316"/>
      <c r="R246" s="316"/>
      <c r="S246" s="316"/>
      <c r="T246" s="316"/>
      <c r="U246" s="316"/>
      <c r="V246" s="316"/>
      <c r="W246" s="316"/>
      <c r="X246" s="316"/>
      <c r="Y246" s="316"/>
      <c r="Z246" s="316"/>
      <c r="AA246" s="316"/>
      <c r="AB246" s="316"/>
      <c r="AC246" s="316"/>
      <c r="AD246" s="316"/>
      <c r="AE246" s="316"/>
      <c r="AF246" s="316"/>
      <c r="AG246" s="316"/>
      <c r="AH246" s="316"/>
      <c r="AI246" s="316"/>
      <c r="AJ246" s="316"/>
      <c r="AK246" s="317"/>
      <c r="AL246" s="590"/>
      <c r="AM246" s="591"/>
      <c r="AN246" s="591"/>
      <c r="AO246" s="591"/>
      <c r="AP246" s="591"/>
      <c r="AQ246" s="592"/>
    </row>
    <row r="247" spans="1:43" customFormat="1" ht="13.2" customHeight="1">
      <c r="A247" s="51"/>
      <c r="B247" s="51"/>
      <c r="C247" s="125"/>
      <c r="D247" s="125"/>
      <c r="E247" s="55"/>
      <c r="F247" s="55"/>
      <c r="G247" s="55"/>
      <c r="H247" s="55"/>
      <c r="I247" s="55"/>
      <c r="J247" s="55"/>
      <c r="K247" s="55"/>
      <c r="L247" s="55"/>
      <c r="M247" s="55"/>
      <c r="N247" s="55"/>
      <c r="O247" s="55"/>
      <c r="P247" s="55"/>
      <c r="Q247" s="55"/>
      <c r="R247" s="55"/>
      <c r="S247" s="55"/>
      <c r="T247" s="55"/>
      <c r="U247" s="55"/>
      <c r="V247" s="55"/>
      <c r="W247" s="55"/>
      <c r="X247" s="55"/>
      <c r="Y247" s="55"/>
      <c r="Z247" s="55"/>
      <c r="AA247" s="55"/>
      <c r="AB247" s="55"/>
      <c r="AC247" s="55"/>
      <c r="AD247" s="56"/>
      <c r="AE247" s="56"/>
      <c r="AF247" s="56"/>
      <c r="AG247" s="56"/>
      <c r="AH247" s="56"/>
      <c r="AI247" s="56"/>
      <c r="AJ247" s="56"/>
      <c r="AK247" s="56"/>
      <c r="AL247" s="125"/>
      <c r="AM247" s="125"/>
      <c r="AN247" s="125"/>
      <c r="AO247" s="125"/>
      <c r="AP247" s="125"/>
      <c r="AQ247" s="125"/>
    </row>
    <row r="248" spans="1:43" customFormat="1" ht="18" customHeight="1">
      <c r="A248" s="13"/>
      <c r="B248" s="57" t="s">
        <v>238</v>
      </c>
      <c r="C248" s="22"/>
      <c r="D248" s="22"/>
      <c r="E248" s="22"/>
      <c r="F248" s="22"/>
      <c r="G248" s="22"/>
      <c r="H248" s="22"/>
      <c r="I248" s="22"/>
      <c r="J248" s="22"/>
      <c r="K248" s="22"/>
      <c r="L248" s="22"/>
      <c r="M248" s="22"/>
      <c r="N248" s="22"/>
      <c r="O248" s="22"/>
      <c r="P248" s="22"/>
      <c r="Q248" s="22"/>
      <c r="R248" s="22"/>
      <c r="S248" s="22"/>
      <c r="T248" s="22"/>
      <c r="U248" s="22"/>
      <c r="V248" s="22"/>
      <c r="W248" s="22"/>
      <c r="X248" s="58"/>
      <c r="Y248" s="58"/>
      <c r="Z248" s="58"/>
      <c r="AA248" s="58"/>
      <c r="AB248" s="58"/>
      <c r="AC248" s="58"/>
      <c r="AD248" s="58"/>
      <c r="AE248" s="58"/>
      <c r="AF248" s="58"/>
      <c r="AG248" s="58"/>
      <c r="AH248" s="58"/>
      <c r="AI248" s="58"/>
      <c r="AJ248" s="58"/>
      <c r="AK248" s="58"/>
      <c r="AL248" s="58"/>
      <c r="AM248" s="58"/>
      <c r="AN248" s="58"/>
      <c r="AO248" s="58"/>
      <c r="AP248" s="58"/>
      <c r="AQ248" s="58"/>
    </row>
    <row r="249" spans="1:43" customFormat="1" ht="18" customHeight="1" thickBot="1">
      <c r="A249" s="13"/>
      <c r="B249" s="57"/>
      <c r="C249" s="57" t="s">
        <v>137</v>
      </c>
      <c r="D249" s="22"/>
      <c r="E249" s="22"/>
      <c r="F249" s="22"/>
      <c r="G249" s="22"/>
      <c r="H249" s="22"/>
      <c r="I249" s="22"/>
      <c r="J249" s="22"/>
      <c r="K249" s="22"/>
      <c r="L249" s="22"/>
      <c r="M249" s="22"/>
      <c r="N249" s="22"/>
      <c r="O249" s="22"/>
      <c r="P249" s="22"/>
      <c r="Q249" s="22"/>
      <c r="R249" s="22"/>
      <c r="S249" s="22"/>
      <c r="T249" s="22"/>
      <c r="U249" s="22"/>
      <c r="V249" s="22"/>
      <c r="W249" s="22"/>
      <c r="X249" s="58"/>
      <c r="Y249" s="58"/>
      <c r="Z249" s="58"/>
      <c r="AA249" s="58"/>
      <c r="AB249" s="58"/>
      <c r="AC249" s="58"/>
      <c r="AD249" s="58"/>
      <c r="AE249" s="58"/>
      <c r="AF249" s="58"/>
      <c r="AG249" s="58"/>
      <c r="AH249" s="58"/>
      <c r="AI249" s="58"/>
      <c r="AJ249" s="58"/>
      <c r="AK249" s="58"/>
      <c r="AL249" s="58"/>
      <c r="AM249" s="58"/>
      <c r="AN249" s="58"/>
      <c r="AO249" s="58"/>
      <c r="AP249" s="58"/>
      <c r="AQ249" s="58"/>
    </row>
    <row r="250" spans="1:43" customFormat="1" ht="18" customHeight="1">
      <c r="A250" s="13"/>
      <c r="B250" s="13"/>
      <c r="C250" s="326">
        <v>1</v>
      </c>
      <c r="D250" s="327"/>
      <c r="E250" s="292" t="s">
        <v>397</v>
      </c>
      <c r="F250" s="293"/>
      <c r="G250" s="293"/>
      <c r="H250" s="293"/>
      <c r="I250" s="293"/>
      <c r="J250" s="293"/>
      <c r="K250" s="293"/>
      <c r="L250" s="293"/>
      <c r="M250" s="293"/>
      <c r="N250" s="293"/>
      <c r="O250" s="293"/>
      <c r="P250" s="293"/>
      <c r="Q250" s="293"/>
      <c r="R250" s="293"/>
      <c r="S250" s="293"/>
      <c r="T250" s="293"/>
      <c r="U250" s="293"/>
      <c r="V250" s="293"/>
      <c r="W250" s="293"/>
      <c r="X250" s="293"/>
      <c r="Y250" s="293"/>
      <c r="Z250" s="293"/>
      <c r="AA250" s="293"/>
      <c r="AB250" s="293"/>
      <c r="AC250" s="293"/>
      <c r="AD250" s="293"/>
      <c r="AE250" s="293"/>
      <c r="AF250" s="293"/>
      <c r="AG250" s="293"/>
      <c r="AH250" s="293"/>
      <c r="AI250" s="293"/>
      <c r="AJ250" s="293"/>
      <c r="AK250" s="294"/>
      <c r="AL250" s="387"/>
      <c r="AM250" s="388"/>
      <c r="AN250" s="388"/>
      <c r="AO250" s="388"/>
      <c r="AP250" s="388"/>
      <c r="AQ250" s="389"/>
    </row>
    <row r="251" spans="1:43" customFormat="1" ht="18" customHeight="1">
      <c r="A251" s="13"/>
      <c r="B251" s="13"/>
      <c r="C251" s="269"/>
      <c r="D251" s="271"/>
      <c r="E251" s="295"/>
      <c r="F251" s="296"/>
      <c r="G251" s="296"/>
      <c r="H251" s="296"/>
      <c r="I251" s="296"/>
      <c r="J251" s="296"/>
      <c r="K251" s="296"/>
      <c r="L251" s="296"/>
      <c r="M251" s="296"/>
      <c r="N251" s="296"/>
      <c r="O251" s="296"/>
      <c r="P251" s="296"/>
      <c r="Q251" s="296"/>
      <c r="R251" s="296"/>
      <c r="S251" s="296"/>
      <c r="T251" s="296"/>
      <c r="U251" s="296"/>
      <c r="V251" s="296"/>
      <c r="W251" s="296"/>
      <c r="X251" s="296"/>
      <c r="Y251" s="296"/>
      <c r="Z251" s="296"/>
      <c r="AA251" s="296"/>
      <c r="AB251" s="296"/>
      <c r="AC251" s="296"/>
      <c r="AD251" s="296"/>
      <c r="AE251" s="296"/>
      <c r="AF251" s="296"/>
      <c r="AG251" s="296"/>
      <c r="AH251" s="296"/>
      <c r="AI251" s="296"/>
      <c r="AJ251" s="296"/>
      <c r="AK251" s="297"/>
      <c r="AL251" s="390"/>
      <c r="AM251" s="270"/>
      <c r="AN251" s="270"/>
      <c r="AO251" s="270"/>
      <c r="AP251" s="270"/>
      <c r="AQ251" s="391"/>
    </row>
    <row r="252" spans="1:43" customFormat="1" ht="18" customHeight="1">
      <c r="A252" s="13"/>
      <c r="B252" s="13"/>
      <c r="C252" s="262">
        <v>2</v>
      </c>
      <c r="D252" s="264"/>
      <c r="E252" s="275" t="s">
        <v>398</v>
      </c>
      <c r="F252" s="276"/>
      <c r="G252" s="276"/>
      <c r="H252" s="276"/>
      <c r="I252" s="276"/>
      <c r="J252" s="276"/>
      <c r="K252" s="276"/>
      <c r="L252" s="276"/>
      <c r="M252" s="276"/>
      <c r="N252" s="276"/>
      <c r="O252" s="276"/>
      <c r="P252" s="276"/>
      <c r="Q252" s="276"/>
      <c r="R252" s="276"/>
      <c r="S252" s="276"/>
      <c r="T252" s="276"/>
      <c r="U252" s="276"/>
      <c r="V252" s="276"/>
      <c r="W252" s="276"/>
      <c r="X252" s="276"/>
      <c r="Y252" s="276"/>
      <c r="Z252" s="276"/>
      <c r="AA252" s="276"/>
      <c r="AB252" s="276"/>
      <c r="AC252" s="276"/>
      <c r="AD252" s="276"/>
      <c r="AE252" s="276"/>
      <c r="AF252" s="276"/>
      <c r="AG252" s="276"/>
      <c r="AH252" s="276"/>
      <c r="AI252" s="276"/>
      <c r="AJ252" s="276"/>
      <c r="AK252" s="277"/>
      <c r="AL252" s="392"/>
      <c r="AM252" s="263"/>
      <c r="AN252" s="263"/>
      <c r="AO252" s="263"/>
      <c r="AP252" s="263"/>
      <c r="AQ252" s="393"/>
    </row>
    <row r="253" spans="1:43" customFormat="1" ht="18" customHeight="1" thickBot="1">
      <c r="A253" s="13"/>
      <c r="B253" s="13"/>
      <c r="C253" s="394"/>
      <c r="D253" s="395"/>
      <c r="E253" s="278"/>
      <c r="F253" s="279"/>
      <c r="G253" s="279"/>
      <c r="H253" s="279"/>
      <c r="I253" s="279"/>
      <c r="J253" s="279"/>
      <c r="K253" s="279"/>
      <c r="L253" s="279"/>
      <c r="M253" s="279"/>
      <c r="N253" s="279"/>
      <c r="O253" s="279"/>
      <c r="P253" s="279"/>
      <c r="Q253" s="279"/>
      <c r="R253" s="279"/>
      <c r="S253" s="279"/>
      <c r="T253" s="279"/>
      <c r="U253" s="279"/>
      <c r="V253" s="279"/>
      <c r="W253" s="279"/>
      <c r="X253" s="279"/>
      <c r="Y253" s="279"/>
      <c r="Z253" s="279"/>
      <c r="AA253" s="279"/>
      <c r="AB253" s="279"/>
      <c r="AC253" s="279"/>
      <c r="AD253" s="279"/>
      <c r="AE253" s="279"/>
      <c r="AF253" s="279"/>
      <c r="AG253" s="279"/>
      <c r="AH253" s="279"/>
      <c r="AI253" s="279"/>
      <c r="AJ253" s="279"/>
      <c r="AK253" s="280"/>
      <c r="AL253" s="396"/>
      <c r="AM253" s="397"/>
      <c r="AN253" s="397"/>
      <c r="AO253" s="397"/>
      <c r="AP253" s="397"/>
      <c r="AQ253" s="398"/>
    </row>
    <row r="254" spans="1:43" customFormat="1" ht="13.2" customHeight="1">
      <c r="A254" s="13"/>
      <c r="B254" s="13"/>
      <c r="C254" s="129"/>
      <c r="D254" s="129"/>
      <c r="E254" s="130"/>
      <c r="F254" s="130"/>
      <c r="G254" s="130"/>
      <c r="H254" s="130"/>
      <c r="I254" s="130"/>
      <c r="J254" s="130"/>
      <c r="K254" s="130"/>
      <c r="L254" s="130"/>
      <c r="M254" s="130"/>
      <c r="N254" s="130"/>
      <c r="O254" s="130"/>
      <c r="P254" s="130"/>
      <c r="Q254" s="130"/>
      <c r="R254" s="130"/>
      <c r="S254" s="130"/>
      <c r="T254" s="130"/>
      <c r="U254" s="130"/>
      <c r="V254" s="130"/>
      <c r="W254" s="130"/>
      <c r="X254" s="130"/>
      <c r="Y254" s="130"/>
      <c r="Z254" s="130"/>
      <c r="AA254" s="130"/>
      <c r="AB254" s="130"/>
      <c r="AC254" s="130"/>
      <c r="AD254" s="130"/>
      <c r="AE254" s="130"/>
      <c r="AF254" s="130"/>
      <c r="AG254" s="130"/>
      <c r="AH254" s="130"/>
      <c r="AI254" s="130"/>
      <c r="AJ254" s="130"/>
      <c r="AK254" s="130"/>
      <c r="AL254" s="129"/>
      <c r="AM254" s="129"/>
      <c r="AN254" s="129"/>
      <c r="AO254" s="129"/>
      <c r="AP254" s="129"/>
      <c r="AQ254" s="129"/>
    </row>
    <row r="255" spans="1:43" customFormat="1" ht="18" customHeight="1" thickBot="1">
      <c r="A255" s="13"/>
      <c r="B255" s="57"/>
      <c r="C255" s="57" t="s">
        <v>421</v>
      </c>
      <c r="D255" s="22"/>
      <c r="E255" s="22"/>
      <c r="F255" s="22"/>
      <c r="G255" s="22"/>
      <c r="H255" s="22"/>
      <c r="I255" s="22"/>
      <c r="J255" s="22"/>
      <c r="K255" s="22"/>
      <c r="L255" s="22"/>
      <c r="M255" s="22"/>
      <c r="N255" s="22"/>
      <c r="O255" s="22"/>
      <c r="P255" s="22"/>
      <c r="Q255" s="22"/>
      <c r="R255" s="22"/>
      <c r="S255" s="22"/>
      <c r="T255" s="22"/>
      <c r="U255" s="22"/>
      <c r="V255" s="22"/>
      <c r="W255" s="22"/>
      <c r="X255" s="58"/>
      <c r="Y255" s="58"/>
      <c r="Z255" s="58"/>
      <c r="AA255" s="58"/>
      <c r="AB255" s="58"/>
      <c r="AC255" s="58"/>
      <c r="AD255" s="58"/>
      <c r="AE255" s="58"/>
      <c r="AF255" s="58"/>
      <c r="AG255" s="58"/>
      <c r="AH255" s="58"/>
      <c r="AI255" s="58"/>
      <c r="AJ255" s="58"/>
      <c r="AK255" s="58"/>
      <c r="AL255" s="58"/>
      <c r="AM255" s="58"/>
      <c r="AN255" s="58"/>
      <c r="AO255" s="58"/>
      <c r="AP255" s="58"/>
      <c r="AQ255" s="58"/>
    </row>
    <row r="256" spans="1:43" customFormat="1" ht="18" customHeight="1">
      <c r="A256" s="13"/>
      <c r="B256" s="13"/>
      <c r="C256" s="326">
        <v>1</v>
      </c>
      <c r="D256" s="327"/>
      <c r="E256" s="292" t="s">
        <v>424</v>
      </c>
      <c r="F256" s="293"/>
      <c r="G256" s="293"/>
      <c r="H256" s="293"/>
      <c r="I256" s="293"/>
      <c r="J256" s="293"/>
      <c r="K256" s="293"/>
      <c r="L256" s="293"/>
      <c r="M256" s="293"/>
      <c r="N256" s="293"/>
      <c r="O256" s="293"/>
      <c r="P256" s="293"/>
      <c r="Q256" s="293"/>
      <c r="R256" s="293"/>
      <c r="S256" s="293"/>
      <c r="T256" s="293"/>
      <c r="U256" s="293"/>
      <c r="V256" s="293"/>
      <c r="W256" s="293"/>
      <c r="X256" s="293"/>
      <c r="Y256" s="293"/>
      <c r="Z256" s="293"/>
      <c r="AA256" s="293"/>
      <c r="AB256" s="293"/>
      <c r="AC256" s="293"/>
      <c r="AD256" s="293"/>
      <c r="AE256" s="293"/>
      <c r="AF256" s="293"/>
      <c r="AG256" s="293"/>
      <c r="AH256" s="293"/>
      <c r="AI256" s="293"/>
      <c r="AJ256" s="293"/>
      <c r="AK256" s="294"/>
      <c r="AL256" s="387"/>
      <c r="AM256" s="388"/>
      <c r="AN256" s="388"/>
      <c r="AO256" s="388"/>
      <c r="AP256" s="388"/>
      <c r="AQ256" s="389"/>
    </row>
    <row r="257" spans="1:43" customFormat="1" ht="18" customHeight="1" thickBot="1">
      <c r="A257" s="13"/>
      <c r="B257" s="13"/>
      <c r="C257" s="394"/>
      <c r="D257" s="395"/>
      <c r="E257" s="278"/>
      <c r="F257" s="279"/>
      <c r="G257" s="279"/>
      <c r="H257" s="279"/>
      <c r="I257" s="279"/>
      <c r="J257" s="279"/>
      <c r="K257" s="279"/>
      <c r="L257" s="279"/>
      <c r="M257" s="279"/>
      <c r="N257" s="279"/>
      <c r="O257" s="279"/>
      <c r="P257" s="279"/>
      <c r="Q257" s="279"/>
      <c r="R257" s="279"/>
      <c r="S257" s="279"/>
      <c r="T257" s="279"/>
      <c r="U257" s="279"/>
      <c r="V257" s="279"/>
      <c r="W257" s="279"/>
      <c r="X257" s="279"/>
      <c r="Y257" s="279"/>
      <c r="Z257" s="279"/>
      <c r="AA257" s="279"/>
      <c r="AB257" s="279"/>
      <c r="AC257" s="279"/>
      <c r="AD257" s="279"/>
      <c r="AE257" s="279"/>
      <c r="AF257" s="279"/>
      <c r="AG257" s="279"/>
      <c r="AH257" s="279"/>
      <c r="AI257" s="279"/>
      <c r="AJ257" s="279"/>
      <c r="AK257" s="280"/>
      <c r="AL257" s="396"/>
      <c r="AM257" s="397"/>
      <c r="AN257" s="397"/>
      <c r="AO257" s="397"/>
      <c r="AP257" s="397"/>
      <c r="AQ257" s="398"/>
    </row>
    <row r="258" spans="1:43" customFormat="1" ht="13.2" customHeight="1">
      <c r="A258" s="13"/>
      <c r="B258" s="13"/>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c r="AM258" s="22"/>
      <c r="AN258" s="22"/>
      <c r="AO258" s="22"/>
      <c r="AP258" s="22"/>
      <c r="AQ258" s="22"/>
    </row>
    <row r="259" spans="1:43" customFormat="1" ht="18.600000000000001" customHeight="1" thickBot="1">
      <c r="A259" s="13"/>
      <c r="B259" s="57"/>
      <c r="C259" s="57" t="s">
        <v>422</v>
      </c>
      <c r="D259" s="22"/>
      <c r="E259" s="22"/>
      <c r="F259" s="22"/>
      <c r="G259" s="22"/>
      <c r="H259" s="22"/>
      <c r="I259" s="22"/>
      <c r="J259" s="22"/>
      <c r="K259" s="22"/>
      <c r="L259" s="22"/>
      <c r="M259" s="22"/>
      <c r="N259" s="22"/>
      <c r="O259" s="22"/>
      <c r="P259" s="22"/>
      <c r="Q259" s="22"/>
      <c r="R259" s="22"/>
      <c r="S259" s="22"/>
      <c r="T259" s="22"/>
      <c r="U259" s="22"/>
      <c r="V259" s="22"/>
      <c r="W259" s="22"/>
      <c r="X259" s="58"/>
      <c r="Y259" s="58"/>
      <c r="Z259" s="58"/>
      <c r="AA259" s="58"/>
      <c r="AB259" s="58"/>
      <c r="AC259" s="58"/>
      <c r="AD259" s="58"/>
      <c r="AE259" s="58"/>
      <c r="AF259" s="58"/>
      <c r="AG259" s="58"/>
      <c r="AH259" s="58"/>
      <c r="AI259" s="58"/>
      <c r="AJ259" s="58"/>
      <c r="AK259" s="58"/>
      <c r="AL259" s="58"/>
      <c r="AM259" s="58"/>
      <c r="AN259" s="58"/>
      <c r="AO259" s="58"/>
      <c r="AP259" s="58"/>
      <c r="AQ259" s="58"/>
    </row>
    <row r="260" spans="1:43" customFormat="1" ht="18.600000000000001" customHeight="1">
      <c r="A260" s="13"/>
      <c r="B260" s="13"/>
      <c r="C260" s="326">
        <v>1</v>
      </c>
      <c r="D260" s="327"/>
      <c r="E260" s="292" t="s">
        <v>446</v>
      </c>
      <c r="F260" s="293"/>
      <c r="G260" s="293"/>
      <c r="H260" s="293"/>
      <c r="I260" s="293"/>
      <c r="J260" s="293"/>
      <c r="K260" s="293"/>
      <c r="L260" s="293"/>
      <c r="M260" s="293"/>
      <c r="N260" s="293"/>
      <c r="O260" s="293"/>
      <c r="P260" s="293"/>
      <c r="Q260" s="293"/>
      <c r="R260" s="293"/>
      <c r="S260" s="293"/>
      <c r="T260" s="293"/>
      <c r="U260" s="293"/>
      <c r="V260" s="293"/>
      <c r="W260" s="293"/>
      <c r="X260" s="293"/>
      <c r="Y260" s="293"/>
      <c r="Z260" s="293"/>
      <c r="AA260" s="293"/>
      <c r="AB260" s="293"/>
      <c r="AC260" s="293"/>
      <c r="AD260" s="293"/>
      <c r="AE260" s="293"/>
      <c r="AF260" s="293"/>
      <c r="AG260" s="293"/>
      <c r="AH260" s="293"/>
      <c r="AI260" s="293"/>
      <c r="AJ260" s="293"/>
      <c r="AK260" s="294"/>
      <c r="AL260" s="387"/>
      <c r="AM260" s="388"/>
      <c r="AN260" s="388"/>
      <c r="AO260" s="388"/>
      <c r="AP260" s="388"/>
      <c r="AQ260" s="389"/>
    </row>
    <row r="261" spans="1:43" customFormat="1" ht="18.600000000000001" customHeight="1">
      <c r="A261" s="13"/>
      <c r="B261" s="13"/>
      <c r="C261" s="300"/>
      <c r="D261" s="301"/>
      <c r="E261" s="426"/>
      <c r="F261" s="427"/>
      <c r="G261" s="427"/>
      <c r="H261" s="427"/>
      <c r="I261" s="427"/>
      <c r="J261" s="427"/>
      <c r="K261" s="427"/>
      <c r="L261" s="427"/>
      <c r="M261" s="427"/>
      <c r="N261" s="427"/>
      <c r="O261" s="427"/>
      <c r="P261" s="427"/>
      <c r="Q261" s="427"/>
      <c r="R261" s="427"/>
      <c r="S261" s="427"/>
      <c r="T261" s="427"/>
      <c r="U261" s="427"/>
      <c r="V261" s="427"/>
      <c r="W261" s="427"/>
      <c r="X261" s="427"/>
      <c r="Y261" s="427"/>
      <c r="Z261" s="427"/>
      <c r="AA261" s="427"/>
      <c r="AB261" s="427"/>
      <c r="AC261" s="427"/>
      <c r="AD261" s="427"/>
      <c r="AE261" s="427"/>
      <c r="AF261" s="427"/>
      <c r="AG261" s="427"/>
      <c r="AH261" s="427"/>
      <c r="AI261" s="427"/>
      <c r="AJ261" s="427"/>
      <c r="AK261" s="428"/>
      <c r="AL261" s="399"/>
      <c r="AM261" s="400"/>
      <c r="AN261" s="400"/>
      <c r="AO261" s="400"/>
      <c r="AP261" s="400"/>
      <c r="AQ261" s="401"/>
    </row>
    <row r="262" spans="1:43" customFormat="1" ht="18.600000000000001" customHeight="1" thickBot="1">
      <c r="A262" s="13"/>
      <c r="B262" s="13"/>
      <c r="C262" s="394"/>
      <c r="D262" s="395"/>
      <c r="E262" s="278"/>
      <c r="F262" s="279"/>
      <c r="G262" s="279"/>
      <c r="H262" s="279"/>
      <c r="I262" s="279"/>
      <c r="J262" s="279"/>
      <c r="K262" s="279"/>
      <c r="L262" s="279"/>
      <c r="M262" s="279"/>
      <c r="N262" s="279"/>
      <c r="O262" s="279"/>
      <c r="P262" s="279"/>
      <c r="Q262" s="279"/>
      <c r="R262" s="279"/>
      <c r="S262" s="279"/>
      <c r="T262" s="279"/>
      <c r="U262" s="279"/>
      <c r="V262" s="279"/>
      <c r="W262" s="279"/>
      <c r="X262" s="279"/>
      <c r="Y262" s="279"/>
      <c r="Z262" s="279"/>
      <c r="AA262" s="279"/>
      <c r="AB262" s="279"/>
      <c r="AC262" s="279"/>
      <c r="AD262" s="279"/>
      <c r="AE262" s="279"/>
      <c r="AF262" s="279"/>
      <c r="AG262" s="279"/>
      <c r="AH262" s="279"/>
      <c r="AI262" s="279"/>
      <c r="AJ262" s="279"/>
      <c r="AK262" s="280"/>
      <c r="AL262" s="396"/>
      <c r="AM262" s="397"/>
      <c r="AN262" s="397"/>
      <c r="AO262" s="397"/>
      <c r="AP262" s="397"/>
      <c r="AQ262" s="398"/>
    </row>
    <row r="263" spans="1:43" customFormat="1" ht="13.2" customHeight="1">
      <c r="A263" s="13"/>
      <c r="B263" s="13"/>
      <c r="C263" s="129"/>
      <c r="D263" s="129"/>
      <c r="E263" s="130"/>
      <c r="F263" s="130"/>
      <c r="G263" s="130"/>
      <c r="H263" s="130"/>
      <c r="I263" s="130"/>
      <c r="J263" s="130"/>
      <c r="K263" s="130"/>
      <c r="L263" s="130"/>
      <c r="M263" s="130"/>
      <c r="N263" s="130"/>
      <c r="O263" s="130"/>
      <c r="P263" s="130"/>
      <c r="Q263" s="130"/>
      <c r="R263" s="130"/>
      <c r="S263" s="130"/>
      <c r="T263" s="130"/>
      <c r="U263" s="130"/>
      <c r="V263" s="130"/>
      <c r="W263" s="130"/>
      <c r="X263" s="130"/>
      <c r="Y263" s="130"/>
      <c r="Z263" s="130"/>
      <c r="AA263" s="130"/>
      <c r="AB263" s="130"/>
      <c r="AC263" s="130"/>
      <c r="AD263" s="130"/>
      <c r="AE263" s="130"/>
      <c r="AF263" s="130"/>
      <c r="AG263" s="130"/>
      <c r="AH263" s="130"/>
      <c r="AI263" s="130"/>
      <c r="AJ263" s="130"/>
      <c r="AK263" s="130"/>
      <c r="AL263" s="129"/>
      <c r="AM263" s="129"/>
      <c r="AN263" s="129"/>
      <c r="AO263" s="129"/>
      <c r="AP263" s="129"/>
      <c r="AQ263" s="129"/>
    </row>
    <row r="264" spans="1:43" customFormat="1" ht="18" customHeight="1" thickBot="1">
      <c r="A264" s="13"/>
      <c r="B264" s="57"/>
      <c r="C264" s="57" t="s">
        <v>423</v>
      </c>
      <c r="D264" s="22"/>
      <c r="E264" s="22"/>
      <c r="F264" s="22"/>
      <c r="G264" s="22"/>
      <c r="H264" s="22"/>
      <c r="I264" s="22"/>
      <c r="J264" s="22"/>
      <c r="K264" s="22"/>
      <c r="L264" s="22"/>
      <c r="M264" s="22"/>
      <c r="N264" s="22"/>
      <c r="O264" s="22"/>
      <c r="P264" s="22"/>
      <c r="Q264" s="22"/>
      <c r="R264" s="22"/>
      <c r="S264" s="22"/>
      <c r="T264" s="22"/>
      <c r="U264" s="22"/>
      <c r="V264" s="22"/>
      <c r="W264" s="22"/>
      <c r="X264" s="58"/>
      <c r="Y264" s="58"/>
      <c r="Z264" s="58"/>
      <c r="AA264" s="58"/>
      <c r="AB264" s="58"/>
      <c r="AC264" s="58"/>
      <c r="AD264" s="58"/>
      <c r="AE264" s="58"/>
      <c r="AF264" s="58"/>
      <c r="AG264" s="58"/>
      <c r="AH264" s="58"/>
      <c r="AI264" s="58"/>
      <c r="AJ264" s="58"/>
      <c r="AK264" s="58"/>
      <c r="AL264" s="58"/>
      <c r="AM264" s="58"/>
      <c r="AN264" s="58"/>
      <c r="AO264" s="58"/>
      <c r="AP264" s="58"/>
      <c r="AQ264" s="58"/>
    </row>
    <row r="265" spans="1:43" customFormat="1" ht="18" customHeight="1">
      <c r="A265" s="13"/>
      <c r="B265" s="13"/>
      <c r="C265" s="326">
        <v>1</v>
      </c>
      <c r="D265" s="327"/>
      <c r="E265" s="292" t="s">
        <v>425</v>
      </c>
      <c r="F265" s="293"/>
      <c r="G265" s="293"/>
      <c r="H265" s="293"/>
      <c r="I265" s="293"/>
      <c r="J265" s="293"/>
      <c r="K265" s="293"/>
      <c r="L265" s="293"/>
      <c r="M265" s="293"/>
      <c r="N265" s="293"/>
      <c r="O265" s="293"/>
      <c r="P265" s="293"/>
      <c r="Q265" s="293"/>
      <c r="R265" s="293"/>
      <c r="S265" s="293"/>
      <c r="T265" s="293"/>
      <c r="U265" s="293"/>
      <c r="V265" s="293"/>
      <c r="W265" s="293"/>
      <c r="X265" s="293"/>
      <c r="Y265" s="293"/>
      <c r="Z265" s="293"/>
      <c r="AA265" s="293"/>
      <c r="AB265" s="293"/>
      <c r="AC265" s="293"/>
      <c r="AD265" s="293"/>
      <c r="AE265" s="293"/>
      <c r="AF265" s="293"/>
      <c r="AG265" s="293"/>
      <c r="AH265" s="293"/>
      <c r="AI265" s="293"/>
      <c r="AJ265" s="293"/>
      <c r="AK265" s="294"/>
      <c r="AL265" s="441"/>
      <c r="AM265" s="442"/>
      <c r="AN265" s="442"/>
      <c r="AO265" s="442"/>
      <c r="AP265" s="442"/>
      <c r="AQ265" s="443"/>
    </row>
    <row r="266" spans="1:43" customFormat="1" ht="18" customHeight="1">
      <c r="A266" s="13"/>
      <c r="B266" s="13"/>
      <c r="C266" s="300"/>
      <c r="D266" s="301"/>
      <c r="E266" s="426"/>
      <c r="F266" s="427"/>
      <c r="G266" s="427"/>
      <c r="H266" s="427"/>
      <c r="I266" s="427"/>
      <c r="J266" s="427"/>
      <c r="K266" s="427"/>
      <c r="L266" s="427"/>
      <c r="M266" s="427"/>
      <c r="N266" s="427"/>
      <c r="O266" s="427"/>
      <c r="P266" s="427"/>
      <c r="Q266" s="427"/>
      <c r="R266" s="427"/>
      <c r="S266" s="427"/>
      <c r="T266" s="427"/>
      <c r="U266" s="427"/>
      <c r="V266" s="427"/>
      <c r="W266" s="427"/>
      <c r="X266" s="427"/>
      <c r="Y266" s="427"/>
      <c r="Z266" s="427"/>
      <c r="AA266" s="427"/>
      <c r="AB266" s="427"/>
      <c r="AC266" s="427"/>
      <c r="AD266" s="427"/>
      <c r="AE266" s="427"/>
      <c r="AF266" s="427"/>
      <c r="AG266" s="427"/>
      <c r="AH266" s="427"/>
      <c r="AI266" s="427"/>
      <c r="AJ266" s="427"/>
      <c r="AK266" s="428"/>
      <c r="AL266" s="567"/>
      <c r="AM266" s="568"/>
      <c r="AN266" s="568"/>
      <c r="AO266" s="568"/>
      <c r="AP266" s="568"/>
      <c r="AQ266" s="569"/>
    </row>
    <row r="267" spans="1:43" customFormat="1" ht="18" customHeight="1">
      <c r="A267" s="13"/>
      <c r="B267" s="13"/>
      <c r="C267" s="300"/>
      <c r="D267" s="301"/>
      <c r="E267" s="426"/>
      <c r="F267" s="427"/>
      <c r="G267" s="427"/>
      <c r="H267" s="427"/>
      <c r="I267" s="427"/>
      <c r="J267" s="427"/>
      <c r="K267" s="427"/>
      <c r="L267" s="427"/>
      <c r="M267" s="427"/>
      <c r="N267" s="427"/>
      <c r="O267" s="427"/>
      <c r="P267" s="427"/>
      <c r="Q267" s="427"/>
      <c r="R267" s="427"/>
      <c r="S267" s="427"/>
      <c r="T267" s="427"/>
      <c r="U267" s="427"/>
      <c r="V267" s="427"/>
      <c r="W267" s="427"/>
      <c r="X267" s="427"/>
      <c r="Y267" s="427"/>
      <c r="Z267" s="427"/>
      <c r="AA267" s="427"/>
      <c r="AB267" s="427"/>
      <c r="AC267" s="427"/>
      <c r="AD267" s="427"/>
      <c r="AE267" s="427"/>
      <c r="AF267" s="427"/>
      <c r="AG267" s="427"/>
      <c r="AH267" s="427"/>
      <c r="AI267" s="427"/>
      <c r="AJ267" s="427"/>
      <c r="AK267" s="428"/>
      <c r="AL267" s="567"/>
      <c r="AM267" s="568"/>
      <c r="AN267" s="568"/>
      <c r="AO267" s="568"/>
      <c r="AP267" s="568"/>
      <c r="AQ267" s="569"/>
    </row>
    <row r="268" spans="1:43" customFormat="1" ht="18" customHeight="1">
      <c r="A268" s="13"/>
      <c r="B268" s="13"/>
      <c r="C268" s="300"/>
      <c r="D268" s="301"/>
      <c r="E268" s="426"/>
      <c r="F268" s="427"/>
      <c r="G268" s="427"/>
      <c r="H268" s="427"/>
      <c r="I268" s="427"/>
      <c r="J268" s="427"/>
      <c r="K268" s="427"/>
      <c r="L268" s="427"/>
      <c r="M268" s="427"/>
      <c r="N268" s="427"/>
      <c r="O268" s="427"/>
      <c r="P268" s="427"/>
      <c r="Q268" s="427"/>
      <c r="R268" s="427"/>
      <c r="S268" s="427"/>
      <c r="T268" s="427"/>
      <c r="U268" s="427"/>
      <c r="V268" s="427"/>
      <c r="W268" s="427"/>
      <c r="X268" s="427"/>
      <c r="Y268" s="427"/>
      <c r="Z268" s="427"/>
      <c r="AA268" s="427"/>
      <c r="AB268" s="427"/>
      <c r="AC268" s="427"/>
      <c r="AD268" s="427"/>
      <c r="AE268" s="427"/>
      <c r="AF268" s="427"/>
      <c r="AG268" s="427"/>
      <c r="AH268" s="427"/>
      <c r="AI268" s="427"/>
      <c r="AJ268" s="427"/>
      <c r="AK268" s="428"/>
      <c r="AL268" s="567"/>
      <c r="AM268" s="568"/>
      <c r="AN268" s="568"/>
      <c r="AO268" s="568"/>
      <c r="AP268" s="568"/>
      <c r="AQ268" s="569"/>
    </row>
    <row r="269" spans="1:43" customFormat="1" ht="18" customHeight="1">
      <c r="A269" s="13"/>
      <c r="B269" s="13"/>
      <c r="C269" s="300"/>
      <c r="D269" s="301"/>
      <c r="E269" s="426"/>
      <c r="F269" s="427"/>
      <c r="G269" s="427"/>
      <c r="H269" s="427"/>
      <c r="I269" s="427"/>
      <c r="J269" s="427"/>
      <c r="K269" s="427"/>
      <c r="L269" s="427"/>
      <c r="M269" s="427"/>
      <c r="N269" s="427"/>
      <c r="O269" s="427"/>
      <c r="P269" s="427"/>
      <c r="Q269" s="427"/>
      <c r="R269" s="427"/>
      <c r="S269" s="427"/>
      <c r="T269" s="427"/>
      <c r="U269" s="427"/>
      <c r="V269" s="427"/>
      <c r="W269" s="427"/>
      <c r="X269" s="427"/>
      <c r="Y269" s="427"/>
      <c r="Z269" s="427"/>
      <c r="AA269" s="427"/>
      <c r="AB269" s="427"/>
      <c r="AC269" s="427"/>
      <c r="AD269" s="427"/>
      <c r="AE269" s="427"/>
      <c r="AF269" s="427"/>
      <c r="AG269" s="427"/>
      <c r="AH269" s="427"/>
      <c r="AI269" s="427"/>
      <c r="AJ269" s="427"/>
      <c r="AK269" s="428"/>
      <c r="AL269" s="567"/>
      <c r="AM269" s="568"/>
      <c r="AN269" s="568"/>
      <c r="AO269" s="568"/>
      <c r="AP269" s="568"/>
      <c r="AQ269" s="569"/>
    </row>
    <row r="270" spans="1:43" customFormat="1" ht="18" customHeight="1">
      <c r="A270" s="13"/>
      <c r="B270" s="13"/>
      <c r="C270" s="300"/>
      <c r="D270" s="301"/>
      <c r="E270" s="426"/>
      <c r="F270" s="427"/>
      <c r="G270" s="427"/>
      <c r="H270" s="427"/>
      <c r="I270" s="427"/>
      <c r="J270" s="427"/>
      <c r="K270" s="427"/>
      <c r="L270" s="427"/>
      <c r="M270" s="427"/>
      <c r="N270" s="427"/>
      <c r="O270" s="427"/>
      <c r="P270" s="427"/>
      <c r="Q270" s="427"/>
      <c r="R270" s="427"/>
      <c r="S270" s="427"/>
      <c r="T270" s="427"/>
      <c r="U270" s="427"/>
      <c r="V270" s="427"/>
      <c r="W270" s="427"/>
      <c r="X270" s="427"/>
      <c r="Y270" s="427"/>
      <c r="Z270" s="427"/>
      <c r="AA270" s="427"/>
      <c r="AB270" s="427"/>
      <c r="AC270" s="427"/>
      <c r="AD270" s="427"/>
      <c r="AE270" s="427"/>
      <c r="AF270" s="427"/>
      <c r="AG270" s="427"/>
      <c r="AH270" s="427"/>
      <c r="AI270" s="427"/>
      <c r="AJ270" s="427"/>
      <c r="AK270" s="428"/>
      <c r="AL270" s="567"/>
      <c r="AM270" s="568"/>
      <c r="AN270" s="568"/>
      <c r="AO270" s="568"/>
      <c r="AP270" s="568"/>
      <c r="AQ270" s="569"/>
    </row>
    <row r="271" spans="1:43" customFormat="1" ht="18" customHeight="1" thickBot="1">
      <c r="A271" s="13"/>
      <c r="B271" s="13"/>
      <c r="C271" s="394"/>
      <c r="D271" s="395"/>
      <c r="E271" s="278"/>
      <c r="F271" s="279"/>
      <c r="G271" s="279"/>
      <c r="H271" s="279"/>
      <c r="I271" s="279"/>
      <c r="J271" s="279"/>
      <c r="K271" s="279"/>
      <c r="L271" s="279"/>
      <c r="M271" s="279"/>
      <c r="N271" s="279"/>
      <c r="O271" s="279"/>
      <c r="P271" s="279"/>
      <c r="Q271" s="279"/>
      <c r="R271" s="279"/>
      <c r="S271" s="279"/>
      <c r="T271" s="279"/>
      <c r="U271" s="279"/>
      <c r="V271" s="279"/>
      <c r="W271" s="279"/>
      <c r="X271" s="279"/>
      <c r="Y271" s="279"/>
      <c r="Z271" s="279"/>
      <c r="AA271" s="279"/>
      <c r="AB271" s="279"/>
      <c r="AC271" s="279"/>
      <c r="AD271" s="279"/>
      <c r="AE271" s="279"/>
      <c r="AF271" s="279"/>
      <c r="AG271" s="279"/>
      <c r="AH271" s="279"/>
      <c r="AI271" s="279"/>
      <c r="AJ271" s="279"/>
      <c r="AK271" s="280"/>
      <c r="AL271" s="436"/>
      <c r="AM271" s="437"/>
      <c r="AN271" s="437"/>
      <c r="AO271" s="437"/>
      <c r="AP271" s="437"/>
      <c r="AQ271" s="438"/>
    </row>
    <row r="272" spans="1:43" customFormat="1" ht="13.2" customHeight="1">
      <c r="A272" s="13"/>
      <c r="B272" s="13"/>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22"/>
      <c r="AN272" s="22"/>
      <c r="AO272" s="22"/>
      <c r="AP272" s="22"/>
      <c r="AQ272" s="22"/>
    </row>
    <row r="273" spans="1:43" customFormat="1" ht="18" customHeight="1" thickBot="1">
      <c r="A273" s="13"/>
      <c r="B273" s="57"/>
      <c r="C273" s="57" t="s">
        <v>250</v>
      </c>
      <c r="D273" s="121"/>
      <c r="E273" s="121"/>
      <c r="F273" s="121"/>
      <c r="G273" s="121"/>
      <c r="H273" s="121"/>
      <c r="I273" s="121"/>
      <c r="J273" s="121"/>
      <c r="K273" s="121"/>
      <c r="L273" s="121"/>
      <c r="M273" s="121"/>
      <c r="N273" s="121"/>
      <c r="O273" s="121"/>
      <c r="P273" s="121"/>
      <c r="Q273" s="121"/>
      <c r="R273" s="121"/>
      <c r="S273" s="121"/>
      <c r="T273" s="121"/>
      <c r="U273" s="121"/>
      <c r="V273" s="121"/>
      <c r="W273" s="121"/>
      <c r="X273" s="58"/>
      <c r="Y273" s="58"/>
      <c r="Z273" s="58"/>
      <c r="AA273" s="58"/>
      <c r="AB273" s="58"/>
      <c r="AC273" s="58"/>
      <c r="AD273" s="58"/>
      <c r="AE273" s="58"/>
      <c r="AF273" s="58"/>
      <c r="AG273" s="58"/>
      <c r="AH273" s="58"/>
      <c r="AI273" s="58"/>
      <c r="AJ273" s="58"/>
      <c r="AK273" s="58"/>
      <c r="AL273" s="58"/>
      <c r="AM273" s="58"/>
      <c r="AN273" s="58"/>
      <c r="AO273" s="58"/>
      <c r="AP273" s="58"/>
      <c r="AQ273" s="58"/>
    </row>
    <row r="274" spans="1:43" customFormat="1" ht="18.600000000000001" customHeight="1">
      <c r="A274" s="13"/>
      <c r="B274" s="13"/>
      <c r="C274" s="429">
        <v>1</v>
      </c>
      <c r="D274" s="430"/>
      <c r="E274" s="292" t="s">
        <v>417</v>
      </c>
      <c r="F274" s="293"/>
      <c r="G274" s="293"/>
      <c r="H274" s="293"/>
      <c r="I274" s="293"/>
      <c r="J274" s="293"/>
      <c r="K274" s="293"/>
      <c r="L274" s="293"/>
      <c r="M274" s="293"/>
      <c r="N274" s="293"/>
      <c r="O274" s="293"/>
      <c r="P274" s="293"/>
      <c r="Q274" s="293"/>
      <c r="R274" s="293"/>
      <c r="S274" s="293"/>
      <c r="T274" s="293"/>
      <c r="U274" s="293"/>
      <c r="V274" s="293"/>
      <c r="W274" s="293"/>
      <c r="X274" s="293"/>
      <c r="Y274" s="293"/>
      <c r="Z274" s="293"/>
      <c r="AA274" s="293"/>
      <c r="AB274" s="293"/>
      <c r="AC274" s="293"/>
      <c r="AD274" s="293"/>
      <c r="AE274" s="293"/>
      <c r="AF274" s="293"/>
      <c r="AG274" s="293"/>
      <c r="AH274" s="293"/>
      <c r="AI274" s="293"/>
      <c r="AJ274" s="293"/>
      <c r="AK274" s="294"/>
      <c r="AL274" s="387"/>
      <c r="AM274" s="388"/>
      <c r="AN274" s="388"/>
      <c r="AO274" s="388"/>
      <c r="AP274" s="388"/>
      <c r="AQ274" s="389"/>
    </row>
    <row r="275" spans="1:43" customFormat="1" ht="18.600000000000001" customHeight="1">
      <c r="A275" s="13"/>
      <c r="B275" s="13"/>
      <c r="C275" s="413"/>
      <c r="D275" s="414"/>
      <c r="E275" s="426"/>
      <c r="F275" s="427"/>
      <c r="G275" s="427"/>
      <c r="H275" s="427"/>
      <c r="I275" s="427"/>
      <c r="J275" s="427"/>
      <c r="K275" s="427"/>
      <c r="L275" s="427"/>
      <c r="M275" s="427"/>
      <c r="N275" s="427"/>
      <c r="O275" s="427"/>
      <c r="P275" s="427"/>
      <c r="Q275" s="427"/>
      <c r="R275" s="427"/>
      <c r="S275" s="427"/>
      <c r="T275" s="427"/>
      <c r="U275" s="427"/>
      <c r="V275" s="427"/>
      <c r="W275" s="427"/>
      <c r="X275" s="427"/>
      <c r="Y275" s="427"/>
      <c r="Z275" s="427"/>
      <c r="AA275" s="427"/>
      <c r="AB275" s="427"/>
      <c r="AC275" s="427"/>
      <c r="AD275" s="427"/>
      <c r="AE275" s="427"/>
      <c r="AF275" s="427"/>
      <c r="AG275" s="427"/>
      <c r="AH275" s="427"/>
      <c r="AI275" s="427"/>
      <c r="AJ275" s="427"/>
      <c r="AK275" s="428"/>
      <c r="AL275" s="399"/>
      <c r="AM275" s="400"/>
      <c r="AN275" s="400"/>
      <c r="AO275" s="400"/>
      <c r="AP275" s="400"/>
      <c r="AQ275" s="401"/>
    </row>
    <row r="276" spans="1:43" customFormat="1" ht="18.600000000000001" customHeight="1">
      <c r="A276" s="13"/>
      <c r="B276" s="13"/>
      <c r="C276" s="262">
        <v>2</v>
      </c>
      <c r="D276" s="264"/>
      <c r="E276" s="528" t="s">
        <v>418</v>
      </c>
      <c r="F276" s="276"/>
      <c r="G276" s="276"/>
      <c r="H276" s="276"/>
      <c r="I276" s="276"/>
      <c r="J276" s="276"/>
      <c r="K276" s="276"/>
      <c r="L276" s="276"/>
      <c r="M276" s="276"/>
      <c r="N276" s="276"/>
      <c r="O276" s="276"/>
      <c r="P276" s="276"/>
      <c r="Q276" s="276"/>
      <c r="R276" s="276"/>
      <c r="S276" s="276"/>
      <c r="T276" s="276"/>
      <c r="U276" s="276"/>
      <c r="V276" s="276"/>
      <c r="W276" s="276"/>
      <c r="X276" s="276"/>
      <c r="Y276" s="276"/>
      <c r="Z276" s="276"/>
      <c r="AA276" s="276"/>
      <c r="AB276" s="276"/>
      <c r="AC276" s="276"/>
      <c r="AD276" s="276"/>
      <c r="AE276" s="276"/>
      <c r="AF276" s="276"/>
      <c r="AG276" s="276"/>
      <c r="AH276" s="276"/>
      <c r="AI276" s="276"/>
      <c r="AJ276" s="276"/>
      <c r="AK276" s="277"/>
      <c r="AL276" s="392"/>
      <c r="AM276" s="263"/>
      <c r="AN276" s="263"/>
      <c r="AO276" s="263"/>
      <c r="AP276" s="263"/>
      <c r="AQ276" s="393"/>
    </row>
    <row r="277" spans="1:43" customFormat="1" ht="18.600000000000001" customHeight="1">
      <c r="A277" s="13"/>
      <c r="B277" s="13"/>
      <c r="C277" s="300"/>
      <c r="D277" s="301"/>
      <c r="E277" s="529"/>
      <c r="F277" s="427"/>
      <c r="G277" s="427"/>
      <c r="H277" s="427"/>
      <c r="I277" s="427"/>
      <c r="J277" s="427"/>
      <c r="K277" s="427"/>
      <c r="L277" s="427"/>
      <c r="M277" s="427"/>
      <c r="N277" s="427"/>
      <c r="O277" s="427"/>
      <c r="P277" s="427"/>
      <c r="Q277" s="427"/>
      <c r="R277" s="427"/>
      <c r="S277" s="427"/>
      <c r="T277" s="427"/>
      <c r="U277" s="427"/>
      <c r="V277" s="427"/>
      <c r="W277" s="427"/>
      <c r="X277" s="427"/>
      <c r="Y277" s="427"/>
      <c r="Z277" s="427"/>
      <c r="AA277" s="427"/>
      <c r="AB277" s="427"/>
      <c r="AC277" s="427"/>
      <c r="AD277" s="427"/>
      <c r="AE277" s="427"/>
      <c r="AF277" s="427"/>
      <c r="AG277" s="427"/>
      <c r="AH277" s="427"/>
      <c r="AI277" s="427"/>
      <c r="AJ277" s="427"/>
      <c r="AK277" s="428"/>
      <c r="AL277" s="399"/>
      <c r="AM277" s="400"/>
      <c r="AN277" s="400"/>
      <c r="AO277" s="400"/>
      <c r="AP277" s="400"/>
      <c r="AQ277" s="401"/>
    </row>
    <row r="278" spans="1:43" customFormat="1" ht="18.600000000000001" customHeight="1">
      <c r="A278" s="13"/>
      <c r="B278" s="13"/>
      <c r="C278" s="300"/>
      <c r="D278" s="301"/>
      <c r="E278" s="529"/>
      <c r="F278" s="427"/>
      <c r="G278" s="427"/>
      <c r="H278" s="427"/>
      <c r="I278" s="427"/>
      <c r="J278" s="427"/>
      <c r="K278" s="427"/>
      <c r="L278" s="427"/>
      <c r="M278" s="427"/>
      <c r="N278" s="427"/>
      <c r="O278" s="427"/>
      <c r="P278" s="427"/>
      <c r="Q278" s="427"/>
      <c r="R278" s="427"/>
      <c r="S278" s="427"/>
      <c r="T278" s="427"/>
      <c r="U278" s="427"/>
      <c r="V278" s="427"/>
      <c r="W278" s="427"/>
      <c r="X278" s="427"/>
      <c r="Y278" s="427"/>
      <c r="Z278" s="427"/>
      <c r="AA278" s="427"/>
      <c r="AB278" s="427"/>
      <c r="AC278" s="427"/>
      <c r="AD278" s="427"/>
      <c r="AE278" s="427"/>
      <c r="AF278" s="427"/>
      <c r="AG278" s="427"/>
      <c r="AH278" s="427"/>
      <c r="AI278" s="427"/>
      <c r="AJ278" s="427"/>
      <c r="AK278" s="428"/>
      <c r="AL278" s="399"/>
      <c r="AM278" s="400"/>
      <c r="AN278" s="400"/>
      <c r="AO278" s="400"/>
      <c r="AP278" s="400"/>
      <c r="AQ278" s="401"/>
    </row>
    <row r="279" spans="1:43" customFormat="1" ht="18.600000000000001" customHeight="1">
      <c r="A279" s="13"/>
      <c r="B279" s="13"/>
      <c r="C279" s="300"/>
      <c r="D279" s="301"/>
      <c r="E279" s="529"/>
      <c r="F279" s="427"/>
      <c r="G279" s="427"/>
      <c r="H279" s="427"/>
      <c r="I279" s="427"/>
      <c r="J279" s="427"/>
      <c r="K279" s="427"/>
      <c r="L279" s="427"/>
      <c r="M279" s="427"/>
      <c r="N279" s="427"/>
      <c r="O279" s="427"/>
      <c r="P279" s="427"/>
      <c r="Q279" s="427"/>
      <c r="R279" s="427"/>
      <c r="S279" s="427"/>
      <c r="T279" s="427"/>
      <c r="U279" s="427"/>
      <c r="V279" s="427"/>
      <c r="W279" s="427"/>
      <c r="X279" s="427"/>
      <c r="Y279" s="427"/>
      <c r="Z279" s="427"/>
      <c r="AA279" s="427"/>
      <c r="AB279" s="427"/>
      <c r="AC279" s="427"/>
      <c r="AD279" s="427"/>
      <c r="AE279" s="427"/>
      <c r="AF279" s="427"/>
      <c r="AG279" s="427"/>
      <c r="AH279" s="427"/>
      <c r="AI279" s="427"/>
      <c r="AJ279" s="427"/>
      <c r="AK279" s="428"/>
      <c r="AL279" s="399"/>
      <c r="AM279" s="400"/>
      <c r="AN279" s="400"/>
      <c r="AO279" s="400"/>
      <c r="AP279" s="400"/>
      <c r="AQ279" s="401"/>
    </row>
    <row r="280" spans="1:43" customFormat="1" ht="18.600000000000001" customHeight="1">
      <c r="A280" s="13"/>
      <c r="B280" s="13"/>
      <c r="C280" s="300"/>
      <c r="D280" s="301"/>
      <c r="E280" s="426"/>
      <c r="F280" s="427"/>
      <c r="G280" s="427"/>
      <c r="H280" s="427"/>
      <c r="I280" s="427"/>
      <c r="J280" s="427"/>
      <c r="K280" s="427"/>
      <c r="L280" s="427"/>
      <c r="M280" s="427"/>
      <c r="N280" s="427"/>
      <c r="O280" s="427"/>
      <c r="P280" s="427"/>
      <c r="Q280" s="427"/>
      <c r="R280" s="427"/>
      <c r="S280" s="427"/>
      <c r="T280" s="427"/>
      <c r="U280" s="427"/>
      <c r="V280" s="427"/>
      <c r="W280" s="427"/>
      <c r="X280" s="427"/>
      <c r="Y280" s="427"/>
      <c r="Z280" s="427"/>
      <c r="AA280" s="427"/>
      <c r="AB280" s="427"/>
      <c r="AC280" s="427"/>
      <c r="AD280" s="427"/>
      <c r="AE280" s="427"/>
      <c r="AF280" s="427"/>
      <c r="AG280" s="427"/>
      <c r="AH280" s="427"/>
      <c r="AI280" s="427"/>
      <c r="AJ280" s="427"/>
      <c r="AK280" s="428"/>
      <c r="AL280" s="399"/>
      <c r="AM280" s="400"/>
      <c r="AN280" s="400"/>
      <c r="AO280" s="400"/>
      <c r="AP280" s="400"/>
      <c r="AQ280" s="401"/>
    </row>
    <row r="281" spans="1:43" customFormat="1" ht="18.600000000000001" customHeight="1">
      <c r="A281" s="13"/>
      <c r="B281" s="13"/>
      <c r="C281" s="269"/>
      <c r="D281" s="271"/>
      <c r="E281" s="295"/>
      <c r="F281" s="296"/>
      <c r="G281" s="296"/>
      <c r="H281" s="296"/>
      <c r="I281" s="296"/>
      <c r="J281" s="296"/>
      <c r="K281" s="296"/>
      <c r="L281" s="296"/>
      <c r="M281" s="296"/>
      <c r="N281" s="296"/>
      <c r="O281" s="296"/>
      <c r="P281" s="296"/>
      <c r="Q281" s="296"/>
      <c r="R281" s="296"/>
      <c r="S281" s="296"/>
      <c r="T281" s="296"/>
      <c r="U281" s="296"/>
      <c r="V281" s="296"/>
      <c r="W281" s="296"/>
      <c r="X281" s="296"/>
      <c r="Y281" s="296"/>
      <c r="Z281" s="296"/>
      <c r="AA281" s="296"/>
      <c r="AB281" s="296"/>
      <c r="AC281" s="296"/>
      <c r="AD281" s="296"/>
      <c r="AE281" s="296"/>
      <c r="AF281" s="296"/>
      <c r="AG281" s="296"/>
      <c r="AH281" s="296"/>
      <c r="AI281" s="296"/>
      <c r="AJ281" s="296"/>
      <c r="AK281" s="297"/>
      <c r="AL281" s="390"/>
      <c r="AM281" s="270"/>
      <c r="AN281" s="270"/>
      <c r="AO281" s="270"/>
      <c r="AP281" s="270"/>
      <c r="AQ281" s="391"/>
    </row>
    <row r="282" spans="1:43" customFormat="1" ht="18.600000000000001" customHeight="1">
      <c r="A282" s="13"/>
      <c r="B282" s="13"/>
      <c r="C282" s="262">
        <v>3</v>
      </c>
      <c r="D282" s="264"/>
      <c r="E282" s="275" t="s">
        <v>419</v>
      </c>
      <c r="F282" s="276"/>
      <c r="G282" s="276"/>
      <c r="H282" s="276"/>
      <c r="I282" s="276"/>
      <c r="J282" s="276"/>
      <c r="K282" s="276"/>
      <c r="L282" s="276"/>
      <c r="M282" s="276"/>
      <c r="N282" s="276"/>
      <c r="O282" s="276"/>
      <c r="P282" s="276"/>
      <c r="Q282" s="276"/>
      <c r="R282" s="276"/>
      <c r="S282" s="276"/>
      <c r="T282" s="276"/>
      <c r="U282" s="276"/>
      <c r="V282" s="276"/>
      <c r="W282" s="276"/>
      <c r="X282" s="276"/>
      <c r="Y282" s="276"/>
      <c r="Z282" s="276"/>
      <c r="AA282" s="276"/>
      <c r="AB282" s="276"/>
      <c r="AC282" s="276"/>
      <c r="AD282" s="276"/>
      <c r="AE282" s="276"/>
      <c r="AF282" s="276"/>
      <c r="AG282" s="276"/>
      <c r="AH282" s="276"/>
      <c r="AI282" s="276"/>
      <c r="AJ282" s="276"/>
      <c r="AK282" s="277"/>
      <c r="AL282" s="392"/>
      <c r="AM282" s="263"/>
      <c r="AN282" s="263"/>
      <c r="AO282" s="263"/>
      <c r="AP282" s="263"/>
      <c r="AQ282" s="393"/>
    </row>
    <row r="283" spans="1:43" customFormat="1" ht="18.600000000000001" customHeight="1">
      <c r="A283" s="13"/>
      <c r="B283" s="13"/>
      <c r="C283" s="300"/>
      <c r="D283" s="301"/>
      <c r="E283" s="426"/>
      <c r="F283" s="427"/>
      <c r="G283" s="427"/>
      <c r="H283" s="427"/>
      <c r="I283" s="427"/>
      <c r="J283" s="427"/>
      <c r="K283" s="427"/>
      <c r="L283" s="427"/>
      <c r="M283" s="427"/>
      <c r="N283" s="427"/>
      <c r="O283" s="427"/>
      <c r="P283" s="427"/>
      <c r="Q283" s="427"/>
      <c r="R283" s="427"/>
      <c r="S283" s="427"/>
      <c r="T283" s="427"/>
      <c r="U283" s="427"/>
      <c r="V283" s="427"/>
      <c r="W283" s="427"/>
      <c r="X283" s="427"/>
      <c r="Y283" s="427"/>
      <c r="Z283" s="427"/>
      <c r="AA283" s="427"/>
      <c r="AB283" s="427"/>
      <c r="AC283" s="427"/>
      <c r="AD283" s="427"/>
      <c r="AE283" s="427"/>
      <c r="AF283" s="427"/>
      <c r="AG283" s="427"/>
      <c r="AH283" s="427"/>
      <c r="AI283" s="427"/>
      <c r="AJ283" s="427"/>
      <c r="AK283" s="428"/>
      <c r="AL283" s="399"/>
      <c r="AM283" s="400"/>
      <c r="AN283" s="400"/>
      <c r="AO283" s="400"/>
      <c r="AP283" s="400"/>
      <c r="AQ283" s="401"/>
    </row>
    <row r="284" spans="1:43" customFormat="1" ht="18.600000000000001" customHeight="1">
      <c r="A284" s="13"/>
      <c r="B284" s="13"/>
      <c r="C284" s="300"/>
      <c r="D284" s="301"/>
      <c r="E284" s="426" t="s">
        <v>138</v>
      </c>
      <c r="F284" s="427"/>
      <c r="G284" s="427"/>
      <c r="H284" s="427"/>
      <c r="I284" s="427"/>
      <c r="J284" s="427"/>
      <c r="K284" s="427"/>
      <c r="L284" s="427"/>
      <c r="M284" s="427"/>
      <c r="N284" s="427"/>
      <c r="O284" s="427"/>
      <c r="P284" s="427"/>
      <c r="Q284" s="427"/>
      <c r="R284" s="427"/>
      <c r="S284" s="427"/>
      <c r="T284" s="427"/>
      <c r="U284" s="427"/>
      <c r="V284" s="427"/>
      <c r="W284" s="427"/>
      <c r="X284" s="427"/>
      <c r="Y284" s="427"/>
      <c r="Z284" s="427"/>
      <c r="AA284" s="427"/>
      <c r="AB284" s="427"/>
      <c r="AC284" s="427"/>
      <c r="AD284" s="427"/>
      <c r="AE284" s="427"/>
      <c r="AF284" s="427"/>
      <c r="AG284" s="427"/>
      <c r="AH284" s="427"/>
      <c r="AI284" s="427"/>
      <c r="AJ284" s="427"/>
      <c r="AK284" s="428"/>
      <c r="AL284" s="399"/>
      <c r="AM284" s="400"/>
      <c r="AN284" s="400"/>
      <c r="AO284" s="400"/>
      <c r="AP284" s="400"/>
      <c r="AQ284" s="401"/>
    </row>
    <row r="285" spans="1:43" customFormat="1" ht="18.600000000000001" customHeight="1">
      <c r="A285" s="13"/>
      <c r="B285" s="13"/>
      <c r="C285" s="300"/>
      <c r="D285" s="301"/>
      <c r="E285" s="426"/>
      <c r="F285" s="427"/>
      <c r="G285" s="427"/>
      <c r="H285" s="427"/>
      <c r="I285" s="427"/>
      <c r="J285" s="427"/>
      <c r="K285" s="427"/>
      <c r="L285" s="427"/>
      <c r="M285" s="427"/>
      <c r="N285" s="427"/>
      <c r="O285" s="427"/>
      <c r="P285" s="427"/>
      <c r="Q285" s="427"/>
      <c r="R285" s="427"/>
      <c r="S285" s="427"/>
      <c r="T285" s="427"/>
      <c r="U285" s="427"/>
      <c r="V285" s="427"/>
      <c r="W285" s="427"/>
      <c r="X285" s="427"/>
      <c r="Y285" s="427"/>
      <c r="Z285" s="427"/>
      <c r="AA285" s="427"/>
      <c r="AB285" s="427"/>
      <c r="AC285" s="427"/>
      <c r="AD285" s="427"/>
      <c r="AE285" s="427"/>
      <c r="AF285" s="427"/>
      <c r="AG285" s="427"/>
      <c r="AH285" s="427"/>
      <c r="AI285" s="427"/>
      <c r="AJ285" s="427"/>
      <c r="AK285" s="428"/>
      <c r="AL285" s="399"/>
      <c r="AM285" s="400"/>
      <c r="AN285" s="400"/>
      <c r="AO285" s="400"/>
      <c r="AP285" s="400"/>
      <c r="AQ285" s="401"/>
    </row>
    <row r="286" spans="1:43" customFormat="1" ht="18.600000000000001" customHeight="1">
      <c r="A286" s="13"/>
      <c r="B286" s="13"/>
      <c r="C286" s="300"/>
      <c r="D286" s="301"/>
      <c r="E286" s="426"/>
      <c r="F286" s="427"/>
      <c r="G286" s="427"/>
      <c r="H286" s="427"/>
      <c r="I286" s="427"/>
      <c r="J286" s="427"/>
      <c r="K286" s="427"/>
      <c r="L286" s="427"/>
      <c r="M286" s="427"/>
      <c r="N286" s="427"/>
      <c r="O286" s="427"/>
      <c r="P286" s="427"/>
      <c r="Q286" s="427"/>
      <c r="R286" s="427"/>
      <c r="S286" s="427"/>
      <c r="T286" s="427"/>
      <c r="U286" s="427"/>
      <c r="V286" s="427"/>
      <c r="W286" s="427"/>
      <c r="X286" s="427"/>
      <c r="Y286" s="427"/>
      <c r="Z286" s="427"/>
      <c r="AA286" s="427"/>
      <c r="AB286" s="427"/>
      <c r="AC286" s="427"/>
      <c r="AD286" s="427"/>
      <c r="AE286" s="427"/>
      <c r="AF286" s="427"/>
      <c r="AG286" s="427"/>
      <c r="AH286" s="427"/>
      <c r="AI286" s="427"/>
      <c r="AJ286" s="427"/>
      <c r="AK286" s="428"/>
      <c r="AL286" s="399"/>
      <c r="AM286" s="400"/>
      <c r="AN286" s="400"/>
      <c r="AO286" s="400"/>
      <c r="AP286" s="400"/>
      <c r="AQ286" s="401"/>
    </row>
    <row r="287" spans="1:43" customFormat="1" ht="18.600000000000001" customHeight="1">
      <c r="A287" s="13"/>
      <c r="B287" s="13"/>
      <c r="C287" s="300"/>
      <c r="D287" s="301"/>
      <c r="E287" s="529" t="s">
        <v>139</v>
      </c>
      <c r="F287" s="518"/>
      <c r="G287" s="518"/>
      <c r="H287" s="518"/>
      <c r="I287" s="518"/>
      <c r="J287" s="518"/>
      <c r="K287" s="518"/>
      <c r="L287" s="518"/>
      <c r="M287" s="518"/>
      <c r="N287" s="518"/>
      <c r="O287" s="518"/>
      <c r="P287" s="518"/>
      <c r="Q287" s="518"/>
      <c r="R287" s="518"/>
      <c r="S287" s="518"/>
      <c r="T287" s="518"/>
      <c r="U287" s="518"/>
      <c r="V287" s="518"/>
      <c r="W287" s="518"/>
      <c r="X287" s="518"/>
      <c r="Y287" s="518"/>
      <c r="Z287" s="518"/>
      <c r="AA287" s="518"/>
      <c r="AB287" s="518"/>
      <c r="AC287" s="518"/>
      <c r="AD287" s="518"/>
      <c r="AE287" s="518"/>
      <c r="AF287" s="518"/>
      <c r="AG287" s="518"/>
      <c r="AH287" s="518"/>
      <c r="AI287" s="518"/>
      <c r="AJ287" s="518"/>
      <c r="AK287" s="530"/>
      <c r="AL287" s="399"/>
      <c r="AM287" s="400"/>
      <c r="AN287" s="400"/>
      <c r="AO287" s="400"/>
      <c r="AP287" s="400"/>
      <c r="AQ287" s="401"/>
    </row>
    <row r="288" spans="1:43" customFormat="1" ht="18.600000000000001" customHeight="1">
      <c r="A288" s="13"/>
      <c r="B288" s="13"/>
      <c r="C288" s="300"/>
      <c r="D288" s="301"/>
      <c r="E288" s="529"/>
      <c r="F288" s="518"/>
      <c r="G288" s="518"/>
      <c r="H288" s="518"/>
      <c r="I288" s="518"/>
      <c r="J288" s="518"/>
      <c r="K288" s="518"/>
      <c r="L288" s="518"/>
      <c r="M288" s="518"/>
      <c r="N288" s="518"/>
      <c r="O288" s="518"/>
      <c r="P288" s="518"/>
      <c r="Q288" s="518"/>
      <c r="R288" s="518"/>
      <c r="S288" s="518"/>
      <c r="T288" s="518"/>
      <c r="U288" s="518"/>
      <c r="V288" s="518"/>
      <c r="W288" s="518"/>
      <c r="X288" s="518"/>
      <c r="Y288" s="518"/>
      <c r="Z288" s="518"/>
      <c r="AA288" s="518"/>
      <c r="AB288" s="518"/>
      <c r="AC288" s="518"/>
      <c r="AD288" s="518"/>
      <c r="AE288" s="518"/>
      <c r="AF288" s="518"/>
      <c r="AG288" s="518"/>
      <c r="AH288" s="518"/>
      <c r="AI288" s="518"/>
      <c r="AJ288" s="518"/>
      <c r="AK288" s="530"/>
      <c r="AL288" s="399"/>
      <c r="AM288" s="400"/>
      <c r="AN288" s="400"/>
      <c r="AO288" s="400"/>
      <c r="AP288" s="400"/>
      <c r="AQ288" s="401"/>
    </row>
    <row r="289" spans="1:43" customFormat="1" ht="18.600000000000001" customHeight="1">
      <c r="A289" s="13"/>
      <c r="B289" s="13"/>
      <c r="C289" s="300"/>
      <c r="D289" s="301"/>
      <c r="E289" s="529"/>
      <c r="F289" s="518"/>
      <c r="G289" s="518"/>
      <c r="H289" s="518"/>
      <c r="I289" s="518"/>
      <c r="J289" s="518"/>
      <c r="K289" s="518"/>
      <c r="L289" s="518"/>
      <c r="M289" s="518"/>
      <c r="N289" s="518"/>
      <c r="O289" s="518"/>
      <c r="P289" s="518"/>
      <c r="Q289" s="518"/>
      <c r="R289" s="518"/>
      <c r="S289" s="518"/>
      <c r="T289" s="518"/>
      <c r="U289" s="518"/>
      <c r="V289" s="518"/>
      <c r="W289" s="518"/>
      <c r="X289" s="518"/>
      <c r="Y289" s="518"/>
      <c r="Z289" s="518"/>
      <c r="AA289" s="518"/>
      <c r="AB289" s="518"/>
      <c r="AC289" s="518"/>
      <c r="AD289" s="518"/>
      <c r="AE289" s="518"/>
      <c r="AF289" s="518"/>
      <c r="AG289" s="518"/>
      <c r="AH289" s="518"/>
      <c r="AI289" s="518"/>
      <c r="AJ289" s="518"/>
      <c r="AK289" s="530"/>
      <c r="AL289" s="399"/>
      <c r="AM289" s="400"/>
      <c r="AN289" s="400"/>
      <c r="AO289" s="400"/>
      <c r="AP289" s="400"/>
      <c r="AQ289" s="401"/>
    </row>
    <row r="290" spans="1:43" customFormat="1" ht="18.600000000000001" customHeight="1">
      <c r="A290" s="13"/>
      <c r="B290" s="13"/>
      <c r="C290" s="300"/>
      <c r="D290" s="301"/>
      <c r="E290" s="529"/>
      <c r="F290" s="518"/>
      <c r="G290" s="518"/>
      <c r="H290" s="518"/>
      <c r="I290" s="518"/>
      <c r="J290" s="518"/>
      <c r="K290" s="518"/>
      <c r="L290" s="518"/>
      <c r="M290" s="518"/>
      <c r="N290" s="518"/>
      <c r="O290" s="518"/>
      <c r="P290" s="518"/>
      <c r="Q290" s="518"/>
      <c r="R290" s="518"/>
      <c r="S290" s="518"/>
      <c r="T290" s="518"/>
      <c r="U290" s="518"/>
      <c r="V290" s="518"/>
      <c r="W290" s="518"/>
      <c r="X290" s="518"/>
      <c r="Y290" s="518"/>
      <c r="Z290" s="518"/>
      <c r="AA290" s="518"/>
      <c r="AB290" s="518"/>
      <c r="AC290" s="518"/>
      <c r="AD290" s="518"/>
      <c r="AE290" s="518"/>
      <c r="AF290" s="518"/>
      <c r="AG290" s="518"/>
      <c r="AH290" s="518"/>
      <c r="AI290" s="518"/>
      <c r="AJ290" s="518"/>
      <c r="AK290" s="530"/>
      <c r="AL290" s="399"/>
      <c r="AM290" s="400"/>
      <c r="AN290" s="400"/>
      <c r="AO290" s="400"/>
      <c r="AP290" s="400"/>
      <c r="AQ290" s="401"/>
    </row>
    <row r="291" spans="1:43" customFormat="1" ht="18.600000000000001" customHeight="1">
      <c r="A291" s="13"/>
      <c r="B291" s="13"/>
      <c r="C291" s="300"/>
      <c r="D291" s="301"/>
      <c r="E291" s="529"/>
      <c r="F291" s="518"/>
      <c r="G291" s="518"/>
      <c r="H291" s="518"/>
      <c r="I291" s="518"/>
      <c r="J291" s="518"/>
      <c r="K291" s="518"/>
      <c r="L291" s="518"/>
      <c r="M291" s="518"/>
      <c r="N291" s="518"/>
      <c r="O291" s="518"/>
      <c r="P291" s="518"/>
      <c r="Q291" s="518"/>
      <c r="R291" s="518"/>
      <c r="S291" s="518"/>
      <c r="T291" s="518"/>
      <c r="U291" s="518"/>
      <c r="V291" s="518"/>
      <c r="W291" s="518"/>
      <c r="X291" s="518"/>
      <c r="Y291" s="518"/>
      <c r="Z291" s="518"/>
      <c r="AA291" s="518"/>
      <c r="AB291" s="518"/>
      <c r="AC291" s="518"/>
      <c r="AD291" s="518"/>
      <c r="AE291" s="518"/>
      <c r="AF291" s="518"/>
      <c r="AG291" s="518"/>
      <c r="AH291" s="518"/>
      <c r="AI291" s="518"/>
      <c r="AJ291" s="518"/>
      <c r="AK291" s="530"/>
      <c r="AL291" s="399"/>
      <c r="AM291" s="400"/>
      <c r="AN291" s="400"/>
      <c r="AO291" s="400"/>
      <c r="AP291" s="400"/>
      <c r="AQ291" s="401"/>
    </row>
    <row r="292" spans="1:43" customFormat="1" ht="18.600000000000001" customHeight="1">
      <c r="A292" s="13"/>
      <c r="B292" s="13"/>
      <c r="C292" s="300"/>
      <c r="D292" s="301"/>
      <c r="E292" s="529" t="s">
        <v>140</v>
      </c>
      <c r="F292" s="518"/>
      <c r="G292" s="518"/>
      <c r="H292" s="518"/>
      <c r="I292" s="518"/>
      <c r="J292" s="518"/>
      <c r="K292" s="518"/>
      <c r="L292" s="518"/>
      <c r="M292" s="518"/>
      <c r="N292" s="518"/>
      <c r="O292" s="518"/>
      <c r="P292" s="518"/>
      <c r="Q292" s="518"/>
      <c r="R292" s="518"/>
      <c r="S292" s="518"/>
      <c r="T292" s="518"/>
      <c r="U292" s="518"/>
      <c r="V292" s="518"/>
      <c r="W292" s="518"/>
      <c r="X292" s="518"/>
      <c r="Y292" s="518"/>
      <c r="Z292" s="518"/>
      <c r="AA292" s="518"/>
      <c r="AB292" s="518"/>
      <c r="AC292" s="518"/>
      <c r="AD292" s="518"/>
      <c r="AE292" s="518"/>
      <c r="AF292" s="518"/>
      <c r="AG292" s="518"/>
      <c r="AH292" s="518"/>
      <c r="AI292" s="518"/>
      <c r="AJ292" s="518"/>
      <c r="AK292" s="530"/>
      <c r="AL292" s="399"/>
      <c r="AM292" s="400"/>
      <c r="AN292" s="400"/>
      <c r="AO292" s="400"/>
      <c r="AP292" s="400"/>
      <c r="AQ292" s="401"/>
    </row>
    <row r="293" spans="1:43" customFormat="1" ht="18.600000000000001" customHeight="1">
      <c r="A293" s="13"/>
      <c r="B293" s="13"/>
      <c r="C293" s="269"/>
      <c r="D293" s="271"/>
      <c r="E293" s="531"/>
      <c r="F293" s="532"/>
      <c r="G293" s="532"/>
      <c r="H293" s="532"/>
      <c r="I293" s="532"/>
      <c r="J293" s="532"/>
      <c r="K293" s="532"/>
      <c r="L293" s="532"/>
      <c r="M293" s="532"/>
      <c r="N293" s="532"/>
      <c r="O293" s="532"/>
      <c r="P293" s="532"/>
      <c r="Q293" s="532"/>
      <c r="R293" s="532"/>
      <c r="S293" s="532"/>
      <c r="T293" s="532"/>
      <c r="U293" s="532"/>
      <c r="V293" s="532"/>
      <c r="W293" s="532"/>
      <c r="X293" s="532"/>
      <c r="Y293" s="532"/>
      <c r="Z293" s="532"/>
      <c r="AA293" s="532"/>
      <c r="AB293" s="532"/>
      <c r="AC293" s="532"/>
      <c r="AD293" s="532"/>
      <c r="AE293" s="532"/>
      <c r="AF293" s="532"/>
      <c r="AG293" s="532"/>
      <c r="AH293" s="532"/>
      <c r="AI293" s="532"/>
      <c r="AJ293" s="532"/>
      <c r="AK293" s="533"/>
      <c r="AL293" s="390"/>
      <c r="AM293" s="270"/>
      <c r="AN293" s="270"/>
      <c r="AO293" s="270"/>
      <c r="AP293" s="270"/>
      <c r="AQ293" s="391"/>
    </row>
    <row r="294" spans="1:43" customFormat="1" ht="18.600000000000001" customHeight="1">
      <c r="A294" s="13"/>
      <c r="B294" s="13"/>
      <c r="C294" s="262">
        <v>4</v>
      </c>
      <c r="D294" s="264"/>
      <c r="E294" s="275" t="s">
        <v>142</v>
      </c>
      <c r="F294" s="276"/>
      <c r="G294" s="276"/>
      <c r="H294" s="276"/>
      <c r="I294" s="276"/>
      <c r="J294" s="276"/>
      <c r="K294" s="276"/>
      <c r="L294" s="276"/>
      <c r="M294" s="276"/>
      <c r="N294" s="276"/>
      <c r="O294" s="276"/>
      <c r="P294" s="276"/>
      <c r="Q294" s="276"/>
      <c r="R294" s="276"/>
      <c r="S294" s="276"/>
      <c r="T294" s="276"/>
      <c r="U294" s="276"/>
      <c r="V294" s="276"/>
      <c r="W294" s="276"/>
      <c r="X294" s="276"/>
      <c r="Y294" s="276"/>
      <c r="Z294" s="276"/>
      <c r="AA294" s="276"/>
      <c r="AB294" s="276"/>
      <c r="AC294" s="276"/>
      <c r="AD294" s="276"/>
      <c r="AE294" s="276"/>
      <c r="AF294" s="276"/>
      <c r="AG294" s="276"/>
      <c r="AH294" s="276"/>
      <c r="AI294" s="276"/>
      <c r="AJ294" s="276"/>
      <c r="AK294" s="277"/>
      <c r="AL294" s="392"/>
      <c r="AM294" s="263"/>
      <c r="AN294" s="263"/>
      <c r="AO294" s="263"/>
      <c r="AP294" s="263"/>
      <c r="AQ294" s="393"/>
    </row>
    <row r="295" spans="1:43" customFormat="1" ht="18.600000000000001" customHeight="1">
      <c r="A295" s="13"/>
      <c r="B295" s="13"/>
      <c r="C295" s="300"/>
      <c r="D295" s="301"/>
      <c r="E295" s="426"/>
      <c r="F295" s="427"/>
      <c r="G295" s="427"/>
      <c r="H295" s="427"/>
      <c r="I295" s="427"/>
      <c r="J295" s="427"/>
      <c r="K295" s="427"/>
      <c r="L295" s="427"/>
      <c r="M295" s="427"/>
      <c r="N295" s="427"/>
      <c r="O295" s="427"/>
      <c r="P295" s="427"/>
      <c r="Q295" s="427"/>
      <c r="R295" s="427"/>
      <c r="S295" s="427"/>
      <c r="T295" s="427"/>
      <c r="U295" s="427"/>
      <c r="V295" s="427"/>
      <c r="W295" s="427"/>
      <c r="X295" s="427"/>
      <c r="Y295" s="427"/>
      <c r="Z295" s="427"/>
      <c r="AA295" s="427"/>
      <c r="AB295" s="427"/>
      <c r="AC295" s="427"/>
      <c r="AD295" s="427"/>
      <c r="AE295" s="427"/>
      <c r="AF295" s="427"/>
      <c r="AG295" s="427"/>
      <c r="AH295" s="427"/>
      <c r="AI295" s="427"/>
      <c r="AJ295" s="427"/>
      <c r="AK295" s="428"/>
      <c r="AL295" s="399"/>
      <c r="AM295" s="400"/>
      <c r="AN295" s="400"/>
      <c r="AO295" s="400"/>
      <c r="AP295" s="400"/>
      <c r="AQ295" s="401"/>
    </row>
    <row r="296" spans="1:43" customFormat="1" ht="18.600000000000001" customHeight="1">
      <c r="A296" s="13"/>
      <c r="B296" s="13"/>
      <c r="C296" s="269"/>
      <c r="D296" s="271"/>
      <c r="E296" s="295"/>
      <c r="F296" s="296"/>
      <c r="G296" s="296"/>
      <c r="H296" s="296"/>
      <c r="I296" s="296"/>
      <c r="J296" s="296"/>
      <c r="K296" s="296"/>
      <c r="L296" s="296"/>
      <c r="M296" s="296"/>
      <c r="N296" s="296"/>
      <c r="O296" s="296"/>
      <c r="P296" s="296"/>
      <c r="Q296" s="296"/>
      <c r="R296" s="296"/>
      <c r="S296" s="296"/>
      <c r="T296" s="296"/>
      <c r="U296" s="296"/>
      <c r="V296" s="296"/>
      <c r="W296" s="296"/>
      <c r="X296" s="296"/>
      <c r="Y296" s="296"/>
      <c r="Z296" s="296"/>
      <c r="AA296" s="296"/>
      <c r="AB296" s="296"/>
      <c r="AC296" s="296"/>
      <c r="AD296" s="296"/>
      <c r="AE296" s="296"/>
      <c r="AF296" s="296"/>
      <c r="AG296" s="296"/>
      <c r="AH296" s="296"/>
      <c r="AI296" s="296"/>
      <c r="AJ296" s="296"/>
      <c r="AK296" s="297"/>
      <c r="AL296" s="390"/>
      <c r="AM296" s="270"/>
      <c r="AN296" s="270"/>
      <c r="AO296" s="270"/>
      <c r="AP296" s="270"/>
      <c r="AQ296" s="391"/>
    </row>
    <row r="297" spans="1:43" customFormat="1" ht="18.600000000000001" customHeight="1">
      <c r="A297" s="13"/>
      <c r="B297" s="13"/>
      <c r="C297" s="262">
        <v>5</v>
      </c>
      <c r="D297" s="264"/>
      <c r="E297" s="275" t="s">
        <v>251</v>
      </c>
      <c r="F297" s="276"/>
      <c r="G297" s="276"/>
      <c r="H297" s="276"/>
      <c r="I297" s="276"/>
      <c r="J297" s="276"/>
      <c r="K297" s="276"/>
      <c r="L297" s="276"/>
      <c r="M297" s="276"/>
      <c r="N297" s="276"/>
      <c r="O297" s="276"/>
      <c r="P297" s="276"/>
      <c r="Q297" s="276"/>
      <c r="R297" s="276"/>
      <c r="S297" s="276"/>
      <c r="T297" s="276"/>
      <c r="U297" s="276"/>
      <c r="V297" s="276"/>
      <c r="W297" s="276"/>
      <c r="X297" s="276"/>
      <c r="Y297" s="276"/>
      <c r="Z297" s="276"/>
      <c r="AA297" s="276"/>
      <c r="AB297" s="276"/>
      <c r="AC297" s="276"/>
      <c r="AD297" s="276"/>
      <c r="AE297" s="276"/>
      <c r="AF297" s="276"/>
      <c r="AG297" s="276"/>
      <c r="AH297" s="276"/>
      <c r="AI297" s="276"/>
      <c r="AJ297" s="276"/>
      <c r="AK297" s="277"/>
      <c r="AL297" s="392"/>
      <c r="AM297" s="263"/>
      <c r="AN297" s="263"/>
      <c r="AO297" s="263"/>
      <c r="AP297" s="263"/>
      <c r="AQ297" s="393"/>
    </row>
    <row r="298" spans="1:43" customFormat="1" ht="18.600000000000001" customHeight="1">
      <c r="A298" s="13"/>
      <c r="B298" s="13"/>
      <c r="C298" s="300"/>
      <c r="D298" s="301"/>
      <c r="E298" s="426"/>
      <c r="F298" s="427"/>
      <c r="G298" s="427"/>
      <c r="H298" s="427"/>
      <c r="I298" s="427"/>
      <c r="J298" s="427"/>
      <c r="K298" s="427"/>
      <c r="L298" s="427"/>
      <c r="M298" s="427"/>
      <c r="N298" s="427"/>
      <c r="O298" s="427"/>
      <c r="P298" s="427"/>
      <c r="Q298" s="427"/>
      <c r="R298" s="427"/>
      <c r="S298" s="427"/>
      <c r="T298" s="427"/>
      <c r="U298" s="427"/>
      <c r="V298" s="427"/>
      <c r="W298" s="427"/>
      <c r="X298" s="427"/>
      <c r="Y298" s="427"/>
      <c r="Z298" s="427"/>
      <c r="AA298" s="427"/>
      <c r="AB298" s="427"/>
      <c r="AC298" s="427"/>
      <c r="AD298" s="427"/>
      <c r="AE298" s="427"/>
      <c r="AF298" s="427"/>
      <c r="AG298" s="427"/>
      <c r="AH298" s="427"/>
      <c r="AI298" s="427"/>
      <c r="AJ298" s="427"/>
      <c r="AK298" s="428"/>
      <c r="AL298" s="399"/>
      <c r="AM298" s="400"/>
      <c r="AN298" s="400"/>
      <c r="AO298" s="400"/>
      <c r="AP298" s="400"/>
      <c r="AQ298" s="401"/>
    </row>
    <row r="299" spans="1:43" customFormat="1" ht="18.600000000000001" customHeight="1">
      <c r="A299" s="13"/>
      <c r="B299" s="13"/>
      <c r="C299" s="269"/>
      <c r="D299" s="271"/>
      <c r="E299" s="295"/>
      <c r="F299" s="296"/>
      <c r="G299" s="296"/>
      <c r="H299" s="296"/>
      <c r="I299" s="296"/>
      <c r="J299" s="296"/>
      <c r="K299" s="296"/>
      <c r="L299" s="296"/>
      <c r="M299" s="296"/>
      <c r="N299" s="296"/>
      <c r="O299" s="296"/>
      <c r="P299" s="296"/>
      <c r="Q299" s="296"/>
      <c r="R299" s="296"/>
      <c r="S299" s="296"/>
      <c r="T299" s="296"/>
      <c r="U299" s="296"/>
      <c r="V299" s="296"/>
      <c r="W299" s="296"/>
      <c r="X299" s="296"/>
      <c r="Y299" s="296"/>
      <c r="Z299" s="296"/>
      <c r="AA299" s="296"/>
      <c r="AB299" s="296"/>
      <c r="AC299" s="296"/>
      <c r="AD299" s="296"/>
      <c r="AE299" s="296"/>
      <c r="AF299" s="296"/>
      <c r="AG299" s="296"/>
      <c r="AH299" s="296"/>
      <c r="AI299" s="296"/>
      <c r="AJ299" s="296"/>
      <c r="AK299" s="297"/>
      <c r="AL299" s="390"/>
      <c r="AM299" s="270"/>
      <c r="AN299" s="270"/>
      <c r="AO299" s="270"/>
      <c r="AP299" s="270"/>
      <c r="AQ299" s="391"/>
    </row>
    <row r="300" spans="1:43" customFormat="1" ht="18.600000000000001" customHeight="1">
      <c r="A300" s="13"/>
      <c r="B300" s="13"/>
      <c r="C300" s="262">
        <v>6</v>
      </c>
      <c r="D300" s="264"/>
      <c r="E300" s="275" t="s">
        <v>420</v>
      </c>
      <c r="F300" s="276"/>
      <c r="G300" s="276"/>
      <c r="H300" s="276"/>
      <c r="I300" s="276"/>
      <c r="J300" s="276"/>
      <c r="K300" s="276"/>
      <c r="L300" s="276"/>
      <c r="M300" s="276"/>
      <c r="N300" s="276"/>
      <c r="O300" s="276"/>
      <c r="P300" s="276"/>
      <c r="Q300" s="276"/>
      <c r="R300" s="276"/>
      <c r="S300" s="276"/>
      <c r="T300" s="276"/>
      <c r="U300" s="276"/>
      <c r="V300" s="276"/>
      <c r="W300" s="276"/>
      <c r="X300" s="276"/>
      <c r="Y300" s="276"/>
      <c r="Z300" s="276"/>
      <c r="AA300" s="276"/>
      <c r="AB300" s="276"/>
      <c r="AC300" s="276"/>
      <c r="AD300" s="276"/>
      <c r="AE300" s="276"/>
      <c r="AF300" s="276"/>
      <c r="AG300" s="276"/>
      <c r="AH300" s="276"/>
      <c r="AI300" s="276"/>
      <c r="AJ300" s="276"/>
      <c r="AK300" s="277"/>
      <c r="AL300" s="392"/>
      <c r="AM300" s="263"/>
      <c r="AN300" s="263"/>
      <c r="AO300" s="263"/>
      <c r="AP300" s="263"/>
      <c r="AQ300" s="393"/>
    </row>
    <row r="301" spans="1:43" customFormat="1" ht="18.600000000000001" customHeight="1">
      <c r="A301" s="13"/>
      <c r="B301" s="13"/>
      <c r="C301" s="300"/>
      <c r="D301" s="301"/>
      <c r="E301" s="426"/>
      <c r="F301" s="427"/>
      <c r="G301" s="427"/>
      <c r="H301" s="427"/>
      <c r="I301" s="427"/>
      <c r="J301" s="427"/>
      <c r="K301" s="427"/>
      <c r="L301" s="427"/>
      <c r="M301" s="427"/>
      <c r="N301" s="427"/>
      <c r="O301" s="427"/>
      <c r="P301" s="427"/>
      <c r="Q301" s="427"/>
      <c r="R301" s="427"/>
      <c r="S301" s="427"/>
      <c r="T301" s="427"/>
      <c r="U301" s="427"/>
      <c r="V301" s="427"/>
      <c r="W301" s="427"/>
      <c r="X301" s="427"/>
      <c r="Y301" s="427"/>
      <c r="Z301" s="427"/>
      <c r="AA301" s="427"/>
      <c r="AB301" s="427"/>
      <c r="AC301" s="427"/>
      <c r="AD301" s="427"/>
      <c r="AE301" s="427"/>
      <c r="AF301" s="427"/>
      <c r="AG301" s="427"/>
      <c r="AH301" s="427"/>
      <c r="AI301" s="427"/>
      <c r="AJ301" s="427"/>
      <c r="AK301" s="428"/>
      <c r="AL301" s="399"/>
      <c r="AM301" s="400"/>
      <c r="AN301" s="400"/>
      <c r="AO301" s="400"/>
      <c r="AP301" s="400"/>
      <c r="AQ301" s="401"/>
    </row>
    <row r="302" spans="1:43" customFormat="1" ht="18.600000000000001" customHeight="1">
      <c r="A302" s="13"/>
      <c r="B302" s="13"/>
      <c r="C302" s="300"/>
      <c r="D302" s="301"/>
      <c r="E302" s="426"/>
      <c r="F302" s="427"/>
      <c r="G302" s="427"/>
      <c r="H302" s="427"/>
      <c r="I302" s="427"/>
      <c r="J302" s="427"/>
      <c r="K302" s="427"/>
      <c r="L302" s="427"/>
      <c r="M302" s="427"/>
      <c r="N302" s="427"/>
      <c r="O302" s="427"/>
      <c r="P302" s="427"/>
      <c r="Q302" s="427"/>
      <c r="R302" s="427"/>
      <c r="S302" s="427"/>
      <c r="T302" s="427"/>
      <c r="U302" s="427"/>
      <c r="V302" s="427"/>
      <c r="W302" s="427"/>
      <c r="X302" s="427"/>
      <c r="Y302" s="427"/>
      <c r="Z302" s="427"/>
      <c r="AA302" s="427"/>
      <c r="AB302" s="427"/>
      <c r="AC302" s="427"/>
      <c r="AD302" s="427"/>
      <c r="AE302" s="427"/>
      <c r="AF302" s="427"/>
      <c r="AG302" s="427"/>
      <c r="AH302" s="427"/>
      <c r="AI302" s="427"/>
      <c r="AJ302" s="427"/>
      <c r="AK302" s="428"/>
      <c r="AL302" s="399"/>
      <c r="AM302" s="400"/>
      <c r="AN302" s="400"/>
      <c r="AO302" s="400"/>
      <c r="AP302" s="400"/>
      <c r="AQ302" s="401"/>
    </row>
    <row r="303" spans="1:43" customFormat="1" ht="18.600000000000001" customHeight="1">
      <c r="A303" s="13"/>
      <c r="B303" s="13"/>
      <c r="C303" s="300"/>
      <c r="D303" s="301"/>
      <c r="E303" s="426"/>
      <c r="F303" s="427"/>
      <c r="G303" s="427"/>
      <c r="H303" s="427"/>
      <c r="I303" s="427"/>
      <c r="J303" s="427"/>
      <c r="K303" s="427"/>
      <c r="L303" s="427"/>
      <c r="M303" s="427"/>
      <c r="N303" s="427"/>
      <c r="O303" s="427"/>
      <c r="P303" s="427"/>
      <c r="Q303" s="427"/>
      <c r="R303" s="427"/>
      <c r="S303" s="427"/>
      <c r="T303" s="427"/>
      <c r="U303" s="427"/>
      <c r="V303" s="427"/>
      <c r="W303" s="427"/>
      <c r="X303" s="427"/>
      <c r="Y303" s="427"/>
      <c r="Z303" s="427"/>
      <c r="AA303" s="427"/>
      <c r="AB303" s="427"/>
      <c r="AC303" s="427"/>
      <c r="AD303" s="427"/>
      <c r="AE303" s="427"/>
      <c r="AF303" s="427"/>
      <c r="AG303" s="427"/>
      <c r="AH303" s="427"/>
      <c r="AI303" s="427"/>
      <c r="AJ303" s="427"/>
      <c r="AK303" s="428"/>
      <c r="AL303" s="399"/>
      <c r="AM303" s="400"/>
      <c r="AN303" s="400"/>
      <c r="AO303" s="400"/>
      <c r="AP303" s="400"/>
      <c r="AQ303" s="401"/>
    </row>
    <row r="304" spans="1:43" customFormat="1" ht="18.600000000000001" customHeight="1">
      <c r="A304" s="13"/>
      <c r="B304" s="13"/>
      <c r="C304" s="300"/>
      <c r="D304" s="301"/>
      <c r="E304" s="426"/>
      <c r="F304" s="427"/>
      <c r="G304" s="427"/>
      <c r="H304" s="427"/>
      <c r="I304" s="427"/>
      <c r="J304" s="427"/>
      <c r="K304" s="427"/>
      <c r="L304" s="427"/>
      <c r="M304" s="427"/>
      <c r="N304" s="427"/>
      <c r="O304" s="427"/>
      <c r="P304" s="427"/>
      <c r="Q304" s="427"/>
      <c r="R304" s="427"/>
      <c r="S304" s="427"/>
      <c r="T304" s="427"/>
      <c r="U304" s="427"/>
      <c r="V304" s="427"/>
      <c r="W304" s="427"/>
      <c r="X304" s="427"/>
      <c r="Y304" s="427"/>
      <c r="Z304" s="427"/>
      <c r="AA304" s="427"/>
      <c r="AB304" s="427"/>
      <c r="AC304" s="427"/>
      <c r="AD304" s="427"/>
      <c r="AE304" s="427"/>
      <c r="AF304" s="427"/>
      <c r="AG304" s="427"/>
      <c r="AH304" s="427"/>
      <c r="AI304" s="427"/>
      <c r="AJ304" s="427"/>
      <c r="AK304" s="428"/>
      <c r="AL304" s="399"/>
      <c r="AM304" s="400"/>
      <c r="AN304" s="400"/>
      <c r="AO304" s="400"/>
      <c r="AP304" s="400"/>
      <c r="AQ304" s="401"/>
    </row>
    <row r="305" spans="1:43" customFormat="1" ht="18.600000000000001" customHeight="1">
      <c r="A305" s="13"/>
      <c r="B305" s="13"/>
      <c r="C305" s="300"/>
      <c r="D305" s="301"/>
      <c r="E305" s="426"/>
      <c r="F305" s="427"/>
      <c r="G305" s="427"/>
      <c r="H305" s="427"/>
      <c r="I305" s="427"/>
      <c r="J305" s="427"/>
      <c r="K305" s="427"/>
      <c r="L305" s="427"/>
      <c r="M305" s="427"/>
      <c r="N305" s="427"/>
      <c r="O305" s="427"/>
      <c r="P305" s="427"/>
      <c r="Q305" s="427"/>
      <c r="R305" s="427"/>
      <c r="S305" s="427"/>
      <c r="T305" s="427"/>
      <c r="U305" s="427"/>
      <c r="V305" s="427"/>
      <c r="W305" s="427"/>
      <c r="X305" s="427"/>
      <c r="Y305" s="427"/>
      <c r="Z305" s="427"/>
      <c r="AA305" s="427"/>
      <c r="AB305" s="427"/>
      <c r="AC305" s="427"/>
      <c r="AD305" s="427"/>
      <c r="AE305" s="427"/>
      <c r="AF305" s="427"/>
      <c r="AG305" s="427"/>
      <c r="AH305" s="427"/>
      <c r="AI305" s="427"/>
      <c r="AJ305" s="427"/>
      <c r="AK305" s="428"/>
      <c r="AL305" s="399"/>
      <c r="AM305" s="400"/>
      <c r="AN305" s="400"/>
      <c r="AO305" s="400"/>
      <c r="AP305" s="400"/>
      <c r="AQ305" s="401"/>
    </row>
    <row r="306" spans="1:43" customFormat="1" ht="18.600000000000001" customHeight="1">
      <c r="A306" s="13"/>
      <c r="B306" s="13"/>
      <c r="C306" s="300"/>
      <c r="D306" s="301"/>
      <c r="E306" s="426"/>
      <c r="F306" s="427"/>
      <c r="G306" s="427"/>
      <c r="H306" s="427"/>
      <c r="I306" s="427"/>
      <c r="J306" s="427"/>
      <c r="K306" s="427"/>
      <c r="L306" s="427"/>
      <c r="M306" s="427"/>
      <c r="N306" s="427"/>
      <c r="O306" s="427"/>
      <c r="P306" s="427"/>
      <c r="Q306" s="427"/>
      <c r="R306" s="427"/>
      <c r="S306" s="427"/>
      <c r="T306" s="427"/>
      <c r="U306" s="427"/>
      <c r="V306" s="427"/>
      <c r="W306" s="427"/>
      <c r="X306" s="427"/>
      <c r="Y306" s="427"/>
      <c r="Z306" s="427"/>
      <c r="AA306" s="427"/>
      <c r="AB306" s="427"/>
      <c r="AC306" s="427"/>
      <c r="AD306" s="427"/>
      <c r="AE306" s="427"/>
      <c r="AF306" s="427"/>
      <c r="AG306" s="427"/>
      <c r="AH306" s="427"/>
      <c r="AI306" s="427"/>
      <c r="AJ306" s="427"/>
      <c r="AK306" s="428"/>
      <c r="AL306" s="399"/>
      <c r="AM306" s="400"/>
      <c r="AN306" s="400"/>
      <c r="AO306" s="400"/>
      <c r="AP306" s="400"/>
      <c r="AQ306" s="401"/>
    </row>
    <row r="307" spans="1:43" customFormat="1" ht="18.600000000000001" customHeight="1">
      <c r="A307" s="13"/>
      <c r="B307" s="13"/>
      <c r="C307" s="300"/>
      <c r="D307" s="301"/>
      <c r="E307" s="426"/>
      <c r="F307" s="427"/>
      <c r="G307" s="427"/>
      <c r="H307" s="427"/>
      <c r="I307" s="427"/>
      <c r="J307" s="427"/>
      <c r="K307" s="427"/>
      <c r="L307" s="427"/>
      <c r="M307" s="427"/>
      <c r="N307" s="427"/>
      <c r="O307" s="427"/>
      <c r="P307" s="427"/>
      <c r="Q307" s="427"/>
      <c r="R307" s="427"/>
      <c r="S307" s="427"/>
      <c r="T307" s="427"/>
      <c r="U307" s="427"/>
      <c r="V307" s="427"/>
      <c r="W307" s="427"/>
      <c r="X307" s="427"/>
      <c r="Y307" s="427"/>
      <c r="Z307" s="427"/>
      <c r="AA307" s="427"/>
      <c r="AB307" s="427"/>
      <c r="AC307" s="427"/>
      <c r="AD307" s="427"/>
      <c r="AE307" s="427"/>
      <c r="AF307" s="427"/>
      <c r="AG307" s="427"/>
      <c r="AH307" s="427"/>
      <c r="AI307" s="427"/>
      <c r="AJ307" s="427"/>
      <c r="AK307" s="428"/>
      <c r="AL307" s="399"/>
      <c r="AM307" s="400"/>
      <c r="AN307" s="400"/>
      <c r="AO307" s="400"/>
      <c r="AP307" s="400"/>
      <c r="AQ307" s="401"/>
    </row>
    <row r="308" spans="1:43" customFormat="1" ht="18.600000000000001" customHeight="1">
      <c r="A308" s="13"/>
      <c r="B308" s="13"/>
      <c r="C308" s="300"/>
      <c r="D308" s="301"/>
      <c r="E308" s="426"/>
      <c r="F308" s="427"/>
      <c r="G308" s="427"/>
      <c r="H308" s="427"/>
      <c r="I308" s="427"/>
      <c r="J308" s="427"/>
      <c r="K308" s="427"/>
      <c r="L308" s="427"/>
      <c r="M308" s="427"/>
      <c r="N308" s="427"/>
      <c r="O308" s="427"/>
      <c r="P308" s="427"/>
      <c r="Q308" s="427"/>
      <c r="R308" s="427"/>
      <c r="S308" s="427"/>
      <c r="T308" s="427"/>
      <c r="U308" s="427"/>
      <c r="V308" s="427"/>
      <c r="W308" s="427"/>
      <c r="X308" s="427"/>
      <c r="Y308" s="427"/>
      <c r="Z308" s="427"/>
      <c r="AA308" s="427"/>
      <c r="AB308" s="427"/>
      <c r="AC308" s="427"/>
      <c r="AD308" s="427"/>
      <c r="AE308" s="427"/>
      <c r="AF308" s="427"/>
      <c r="AG308" s="427"/>
      <c r="AH308" s="427"/>
      <c r="AI308" s="427"/>
      <c r="AJ308" s="427"/>
      <c r="AK308" s="428"/>
      <c r="AL308" s="399"/>
      <c r="AM308" s="400"/>
      <c r="AN308" s="400"/>
      <c r="AO308" s="400"/>
      <c r="AP308" s="400"/>
      <c r="AQ308" s="401"/>
    </row>
    <row r="309" spans="1:43" customFormat="1" ht="18.600000000000001" customHeight="1">
      <c r="A309" s="13"/>
      <c r="B309" s="13"/>
      <c r="C309" s="300"/>
      <c r="D309" s="301"/>
      <c r="E309" s="426"/>
      <c r="F309" s="427"/>
      <c r="G309" s="427"/>
      <c r="H309" s="427"/>
      <c r="I309" s="427"/>
      <c r="J309" s="427"/>
      <c r="K309" s="427"/>
      <c r="L309" s="427"/>
      <c r="M309" s="427"/>
      <c r="N309" s="427"/>
      <c r="O309" s="427"/>
      <c r="P309" s="427"/>
      <c r="Q309" s="427"/>
      <c r="R309" s="427"/>
      <c r="S309" s="427"/>
      <c r="T309" s="427"/>
      <c r="U309" s="427"/>
      <c r="V309" s="427"/>
      <c r="W309" s="427"/>
      <c r="X309" s="427"/>
      <c r="Y309" s="427"/>
      <c r="Z309" s="427"/>
      <c r="AA309" s="427"/>
      <c r="AB309" s="427"/>
      <c r="AC309" s="427"/>
      <c r="AD309" s="427"/>
      <c r="AE309" s="427"/>
      <c r="AF309" s="427"/>
      <c r="AG309" s="427"/>
      <c r="AH309" s="427"/>
      <c r="AI309" s="427"/>
      <c r="AJ309" s="427"/>
      <c r="AK309" s="428"/>
      <c r="AL309" s="399"/>
      <c r="AM309" s="400"/>
      <c r="AN309" s="400"/>
      <c r="AO309" s="400"/>
      <c r="AP309" s="400"/>
      <c r="AQ309" s="401"/>
    </row>
    <row r="310" spans="1:43" customFormat="1" ht="18.600000000000001" customHeight="1">
      <c r="A310" s="13"/>
      <c r="B310" s="13"/>
      <c r="C310" s="300"/>
      <c r="D310" s="301"/>
      <c r="E310" s="426"/>
      <c r="F310" s="427"/>
      <c r="G310" s="427"/>
      <c r="H310" s="427"/>
      <c r="I310" s="427"/>
      <c r="J310" s="427"/>
      <c r="K310" s="427"/>
      <c r="L310" s="427"/>
      <c r="M310" s="427"/>
      <c r="N310" s="427"/>
      <c r="O310" s="427"/>
      <c r="P310" s="427"/>
      <c r="Q310" s="427"/>
      <c r="R310" s="427"/>
      <c r="S310" s="427"/>
      <c r="T310" s="427"/>
      <c r="U310" s="427"/>
      <c r="V310" s="427"/>
      <c r="W310" s="427"/>
      <c r="X310" s="427"/>
      <c r="Y310" s="427"/>
      <c r="Z310" s="427"/>
      <c r="AA310" s="427"/>
      <c r="AB310" s="427"/>
      <c r="AC310" s="427"/>
      <c r="AD310" s="427"/>
      <c r="AE310" s="427"/>
      <c r="AF310" s="427"/>
      <c r="AG310" s="427"/>
      <c r="AH310" s="427"/>
      <c r="AI310" s="427"/>
      <c r="AJ310" s="427"/>
      <c r="AK310" s="428"/>
      <c r="AL310" s="399"/>
      <c r="AM310" s="400"/>
      <c r="AN310" s="400"/>
      <c r="AO310" s="400"/>
      <c r="AP310" s="400"/>
      <c r="AQ310" s="401"/>
    </row>
    <row r="311" spans="1:43" customFormat="1" ht="18.600000000000001" customHeight="1" thickBot="1">
      <c r="A311" s="13"/>
      <c r="B311" s="13"/>
      <c r="C311" s="269"/>
      <c r="D311" s="271"/>
      <c r="E311" s="278"/>
      <c r="F311" s="279"/>
      <c r="G311" s="279"/>
      <c r="H311" s="279"/>
      <c r="I311" s="279"/>
      <c r="J311" s="279"/>
      <c r="K311" s="279"/>
      <c r="L311" s="279"/>
      <c r="M311" s="279"/>
      <c r="N311" s="279"/>
      <c r="O311" s="279"/>
      <c r="P311" s="279"/>
      <c r="Q311" s="279"/>
      <c r="R311" s="279"/>
      <c r="S311" s="279"/>
      <c r="T311" s="279"/>
      <c r="U311" s="279"/>
      <c r="V311" s="279"/>
      <c r="W311" s="279"/>
      <c r="X311" s="279"/>
      <c r="Y311" s="279"/>
      <c r="Z311" s="279"/>
      <c r="AA311" s="279"/>
      <c r="AB311" s="279"/>
      <c r="AC311" s="279"/>
      <c r="AD311" s="279"/>
      <c r="AE311" s="279"/>
      <c r="AF311" s="279"/>
      <c r="AG311" s="279"/>
      <c r="AH311" s="279"/>
      <c r="AI311" s="279"/>
      <c r="AJ311" s="279"/>
      <c r="AK311" s="280"/>
      <c r="AL311" s="396"/>
      <c r="AM311" s="397"/>
      <c r="AN311" s="397"/>
      <c r="AO311" s="397"/>
      <c r="AP311" s="397"/>
      <c r="AQ311" s="398"/>
    </row>
    <row r="312" spans="1:43" customFormat="1" ht="18" customHeight="1">
      <c r="A312" s="13"/>
      <c r="B312" s="13"/>
      <c r="C312" s="439" t="s">
        <v>148</v>
      </c>
      <c r="D312" s="439"/>
      <c r="E312" s="439"/>
      <c r="F312" s="439"/>
      <c r="G312" s="439"/>
      <c r="H312" s="439"/>
      <c r="I312" s="439"/>
      <c r="J312" s="439"/>
      <c r="K312" s="439"/>
      <c r="L312" s="439"/>
      <c r="M312" s="439"/>
      <c r="N312" s="439"/>
      <c r="O312" s="439"/>
      <c r="P312" s="439"/>
      <c r="Q312" s="439"/>
      <c r="R312" s="439"/>
      <c r="S312" s="439"/>
      <c r="T312" s="439"/>
      <c r="U312" s="439"/>
      <c r="V312" s="439"/>
      <c r="W312" s="439"/>
      <c r="X312" s="439"/>
      <c r="Y312" s="439"/>
      <c r="Z312" s="439"/>
      <c r="AA312" s="439"/>
      <c r="AB312" s="439"/>
      <c r="AC312" s="439"/>
      <c r="AD312" s="439"/>
      <c r="AE312" s="439"/>
      <c r="AF312" s="439"/>
      <c r="AG312" s="439"/>
      <c r="AH312" s="439"/>
      <c r="AI312" s="439"/>
      <c r="AJ312" s="439"/>
      <c r="AK312" s="439"/>
      <c r="AL312" s="439"/>
      <c r="AM312" s="439"/>
      <c r="AN312" s="439"/>
      <c r="AO312" s="439"/>
      <c r="AP312" s="439"/>
      <c r="AQ312" s="439"/>
    </row>
    <row r="313" spans="1:43" customFormat="1" ht="18" customHeight="1">
      <c r="A313" s="13"/>
      <c r="B313" s="13"/>
      <c r="C313" s="440"/>
      <c r="D313" s="440"/>
      <c r="E313" s="440"/>
      <c r="F313" s="440"/>
      <c r="G313" s="440"/>
      <c r="H313" s="440"/>
      <c r="I313" s="440"/>
      <c r="J313" s="440"/>
      <c r="K313" s="440"/>
      <c r="L313" s="440"/>
      <c r="M313" s="440"/>
      <c r="N313" s="440"/>
      <c r="O313" s="440"/>
      <c r="P313" s="440"/>
      <c r="Q313" s="440"/>
      <c r="R313" s="440"/>
      <c r="S313" s="440"/>
      <c r="T313" s="440"/>
      <c r="U313" s="440"/>
      <c r="V313" s="440"/>
      <c r="W313" s="440"/>
      <c r="X313" s="440"/>
      <c r="Y313" s="440"/>
      <c r="Z313" s="440"/>
      <c r="AA313" s="440"/>
      <c r="AB313" s="440"/>
      <c r="AC313" s="440"/>
      <c r="AD313" s="440"/>
      <c r="AE313" s="440"/>
      <c r="AF313" s="440"/>
      <c r="AG313" s="440"/>
      <c r="AH313" s="440"/>
      <c r="AI313" s="440"/>
      <c r="AJ313" s="440"/>
      <c r="AK313" s="440"/>
      <c r="AL313" s="440"/>
      <c r="AM313" s="440"/>
      <c r="AN313" s="440"/>
      <c r="AO313" s="440"/>
      <c r="AP313" s="440"/>
      <c r="AQ313" s="440"/>
    </row>
    <row r="314" spans="1:43" customFormat="1" ht="18" customHeight="1">
      <c r="A314" s="50"/>
      <c r="B314" s="50"/>
      <c r="C314" s="440"/>
      <c r="D314" s="440"/>
      <c r="E314" s="440"/>
      <c r="F314" s="440"/>
      <c r="G314" s="440"/>
      <c r="H314" s="440"/>
      <c r="I314" s="440"/>
      <c r="J314" s="440"/>
      <c r="K314" s="440"/>
      <c r="L314" s="440"/>
      <c r="M314" s="440"/>
      <c r="N314" s="440"/>
      <c r="O314" s="440"/>
      <c r="P314" s="440"/>
      <c r="Q314" s="440"/>
      <c r="R314" s="440"/>
      <c r="S314" s="440"/>
      <c r="T314" s="440"/>
      <c r="U314" s="440"/>
      <c r="V314" s="440"/>
      <c r="W314" s="440"/>
      <c r="X314" s="440"/>
      <c r="Y314" s="440"/>
      <c r="Z314" s="440"/>
      <c r="AA314" s="440"/>
      <c r="AB314" s="440"/>
      <c r="AC314" s="440"/>
      <c r="AD314" s="440"/>
      <c r="AE314" s="440"/>
      <c r="AF314" s="440"/>
      <c r="AG314" s="440"/>
      <c r="AH314" s="440"/>
      <c r="AI314" s="440"/>
      <c r="AJ314" s="440"/>
      <c r="AK314" s="440"/>
      <c r="AL314" s="440"/>
      <c r="AM314" s="440"/>
      <c r="AN314" s="440"/>
      <c r="AO314" s="440"/>
      <c r="AP314" s="440"/>
      <c r="AQ314" s="440"/>
    </row>
    <row r="315" spans="1:43" customFormat="1" ht="18" customHeight="1">
      <c r="A315" s="50"/>
      <c r="B315" s="50"/>
      <c r="C315" s="144" t="s">
        <v>141</v>
      </c>
      <c r="D315" s="147"/>
      <c r="E315" s="147"/>
      <c r="F315" s="147"/>
      <c r="G315" s="147"/>
      <c r="H315" s="147"/>
      <c r="I315" s="147"/>
      <c r="J315" s="147"/>
      <c r="K315" s="147"/>
      <c r="L315" s="147"/>
      <c r="M315" s="147"/>
      <c r="N315" s="147"/>
      <c r="O315" s="147"/>
      <c r="P315" s="147"/>
      <c r="Q315" s="147"/>
      <c r="R315" s="147"/>
      <c r="S315" s="147"/>
      <c r="T315" s="147"/>
      <c r="U315" s="147"/>
      <c r="V315" s="147"/>
      <c r="W315" s="147"/>
      <c r="X315" s="147"/>
      <c r="Y315" s="147"/>
      <c r="Z315" s="147"/>
      <c r="AA315" s="147"/>
      <c r="AB315" s="147"/>
      <c r="AC315" s="147"/>
      <c r="AD315" s="147"/>
      <c r="AE315" s="147"/>
      <c r="AF315" s="147"/>
      <c r="AG315" s="147"/>
      <c r="AH315" s="147"/>
      <c r="AI315" s="147"/>
      <c r="AJ315" s="147"/>
      <c r="AK315" s="147"/>
      <c r="AL315" s="147"/>
      <c r="AM315" s="147"/>
      <c r="AN315" s="147"/>
      <c r="AO315" s="147"/>
      <c r="AP315" s="147"/>
      <c r="AQ315" s="147"/>
    </row>
    <row r="316" spans="1:43" customFormat="1" ht="18" customHeight="1">
      <c r="A316" s="50"/>
      <c r="B316" s="50"/>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c r="AB316" s="59"/>
      <c r="AC316" s="59"/>
      <c r="AD316" s="59"/>
      <c r="AE316" s="59"/>
      <c r="AF316" s="59"/>
      <c r="AG316" s="59"/>
      <c r="AH316" s="59"/>
      <c r="AI316" s="59"/>
      <c r="AJ316" s="59"/>
      <c r="AK316" s="59"/>
      <c r="AL316" s="59"/>
      <c r="AM316" s="59"/>
      <c r="AN316" s="59"/>
      <c r="AO316" s="59"/>
      <c r="AP316" s="59"/>
      <c r="AQ316" s="59"/>
    </row>
    <row r="317" spans="1:43" customFormat="1" ht="18" customHeight="1">
      <c r="A317" s="50"/>
      <c r="B317" s="50"/>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c r="AB317" s="59"/>
      <c r="AC317" s="59"/>
      <c r="AD317" s="59"/>
      <c r="AE317" s="59"/>
      <c r="AF317" s="59"/>
      <c r="AG317" s="59"/>
      <c r="AH317" s="59"/>
      <c r="AI317" s="59"/>
      <c r="AJ317" s="59"/>
      <c r="AK317" s="59"/>
      <c r="AL317" s="59"/>
      <c r="AM317" s="59"/>
      <c r="AN317" s="59"/>
      <c r="AO317" s="59"/>
      <c r="AP317" s="59"/>
      <c r="AQ317" s="59"/>
    </row>
    <row r="318" spans="1:43" customFormat="1" ht="18" customHeight="1">
      <c r="A318" s="50"/>
      <c r="B318" s="50"/>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c r="AB318" s="59"/>
      <c r="AC318" s="59"/>
      <c r="AD318" s="59"/>
      <c r="AE318" s="59"/>
      <c r="AF318" s="59"/>
      <c r="AG318" s="59"/>
      <c r="AH318" s="59"/>
      <c r="AI318" s="59"/>
      <c r="AJ318" s="59"/>
      <c r="AK318" s="59"/>
      <c r="AL318" s="59"/>
      <c r="AM318" s="59"/>
      <c r="AN318" s="59"/>
      <c r="AO318" s="59"/>
      <c r="AP318" s="59"/>
      <c r="AQ318" s="59"/>
    </row>
    <row r="319" spans="1:43" customFormat="1" ht="18" customHeight="1">
      <c r="A319" s="50"/>
      <c r="B319" s="50"/>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c r="AB319" s="59"/>
      <c r="AC319" s="59"/>
      <c r="AD319" s="59"/>
      <c r="AE319" s="59"/>
      <c r="AF319" s="59"/>
      <c r="AG319" s="59"/>
      <c r="AH319" s="59"/>
      <c r="AI319" s="59"/>
      <c r="AJ319" s="59"/>
      <c r="AK319" s="59"/>
      <c r="AL319" s="59"/>
      <c r="AM319" s="59"/>
      <c r="AN319" s="59"/>
      <c r="AO319" s="59"/>
      <c r="AP319" s="59"/>
      <c r="AQ319" s="59"/>
    </row>
    <row r="320" spans="1:43" customFormat="1" ht="18" customHeight="1">
      <c r="A320" s="50"/>
      <c r="B320" s="50"/>
      <c r="C320" s="122"/>
      <c r="D320" s="125"/>
      <c r="E320" s="22"/>
      <c r="F320" s="22"/>
      <c r="G320" s="22"/>
      <c r="H320" s="22"/>
      <c r="I320" s="22"/>
      <c r="J320" s="22"/>
      <c r="K320" s="22"/>
      <c r="L320" s="22"/>
      <c r="M320" s="22"/>
      <c r="N320" s="22"/>
      <c r="O320" s="22"/>
      <c r="P320" s="22"/>
      <c r="Q320" s="22"/>
      <c r="R320" s="22"/>
      <c r="S320" s="22"/>
      <c r="T320" s="22"/>
      <c r="U320" s="22"/>
      <c r="V320" s="22"/>
      <c r="W320" s="22"/>
      <c r="X320" s="22"/>
      <c r="Y320" s="22"/>
      <c r="Z320" s="22"/>
      <c r="AA320" s="22"/>
      <c r="AB320" s="22"/>
      <c r="AC320" s="22"/>
      <c r="AD320" s="22"/>
      <c r="AE320" s="22"/>
      <c r="AF320" s="22"/>
      <c r="AG320" s="22"/>
      <c r="AH320" s="22"/>
      <c r="AI320" s="22"/>
      <c r="AJ320" s="22"/>
      <c r="AK320" s="22"/>
      <c r="AL320" s="22"/>
      <c r="AM320" s="22"/>
      <c r="AN320" s="22"/>
      <c r="AO320" s="22"/>
      <c r="AP320" s="22"/>
      <c r="AQ320" s="22"/>
    </row>
    <row r="321" spans="1:43" customFormat="1" ht="18" customHeight="1">
      <c r="A321" s="50"/>
      <c r="B321" s="50"/>
      <c r="C321" s="125"/>
      <c r="D321" s="125"/>
      <c r="E321" s="22"/>
      <c r="F321" s="22"/>
      <c r="G321" s="22"/>
      <c r="H321" s="22"/>
      <c r="I321" s="22"/>
      <c r="J321" s="22"/>
      <c r="K321" s="22"/>
      <c r="L321" s="22"/>
      <c r="M321" s="22"/>
      <c r="N321" s="22"/>
      <c r="O321" s="22"/>
      <c r="P321" s="22"/>
      <c r="Q321" s="22"/>
      <c r="R321" s="22"/>
      <c r="S321" s="22"/>
      <c r="T321" s="22"/>
      <c r="U321" s="22"/>
      <c r="V321" s="22"/>
      <c r="W321" s="22"/>
      <c r="X321" s="22"/>
      <c r="Y321" s="22"/>
      <c r="Z321" s="22"/>
      <c r="AA321" s="22"/>
      <c r="AB321" s="22"/>
      <c r="AC321" s="22"/>
      <c r="AD321" s="22"/>
      <c r="AE321" s="22"/>
      <c r="AF321" s="22"/>
      <c r="AG321" s="22"/>
      <c r="AH321" s="22"/>
      <c r="AI321" s="22"/>
      <c r="AJ321" s="22"/>
      <c r="AK321" s="22"/>
      <c r="AL321" s="22"/>
      <c r="AM321" s="22"/>
      <c r="AN321" s="22"/>
      <c r="AO321" s="22"/>
      <c r="AP321" s="22"/>
      <c r="AQ321" s="22"/>
    </row>
  </sheetData>
  <mergeCells count="298">
    <mergeCell ref="C300:D311"/>
    <mergeCell ref="E300:AK311"/>
    <mergeCell ref="AL300:AQ311"/>
    <mergeCell ref="C312:AQ314"/>
    <mergeCell ref="AL3:AQ4"/>
    <mergeCell ref="C294:D296"/>
    <mergeCell ref="E294:AK296"/>
    <mergeCell ref="AL294:AQ296"/>
    <mergeCell ref="C297:D299"/>
    <mergeCell ref="E297:AK299"/>
    <mergeCell ref="AL297:AQ299"/>
    <mergeCell ref="C282:D293"/>
    <mergeCell ref="E282:AK283"/>
    <mergeCell ref="AL282:AQ293"/>
    <mergeCell ref="E284:AK286"/>
    <mergeCell ref="E287:AK291"/>
    <mergeCell ref="E292:AK293"/>
    <mergeCell ref="C274:D275"/>
    <mergeCell ref="E274:AK275"/>
    <mergeCell ref="AL274:AQ275"/>
    <mergeCell ref="C276:D281"/>
    <mergeCell ref="E276:AK281"/>
    <mergeCell ref="AL276:AQ281"/>
    <mergeCell ref="C229:D232"/>
    <mergeCell ref="E229:AK232"/>
    <mergeCell ref="AL229:AQ232"/>
    <mergeCell ref="C223:D224"/>
    <mergeCell ref="E223:AK224"/>
    <mergeCell ref="AL223:AQ224"/>
    <mergeCell ref="C227:D228"/>
    <mergeCell ref="E227:AK228"/>
    <mergeCell ref="AL227:AQ228"/>
    <mergeCell ref="C218:D219"/>
    <mergeCell ref="E218:AK219"/>
    <mergeCell ref="AL218:AQ219"/>
    <mergeCell ref="C220:D222"/>
    <mergeCell ref="E220:AK222"/>
    <mergeCell ref="AL220:AQ222"/>
    <mergeCell ref="C211:D212"/>
    <mergeCell ref="E211:AK212"/>
    <mergeCell ref="AL211:AQ212"/>
    <mergeCell ref="C215:D217"/>
    <mergeCell ref="E215:AK217"/>
    <mergeCell ref="AL215:AQ217"/>
    <mergeCell ref="C206:D208"/>
    <mergeCell ref="E206:AK208"/>
    <mergeCell ref="AL206:AQ208"/>
    <mergeCell ref="C209:D210"/>
    <mergeCell ref="E209:AK210"/>
    <mergeCell ref="AL209:AQ210"/>
    <mergeCell ref="C196:D197"/>
    <mergeCell ref="E196:AK197"/>
    <mergeCell ref="AL196:AQ197"/>
    <mergeCell ref="C198:D203"/>
    <mergeCell ref="E198:AK199"/>
    <mergeCell ref="AL198:AQ203"/>
    <mergeCell ref="E200:AK201"/>
    <mergeCell ref="E202:AK203"/>
    <mergeCell ref="C187:D188"/>
    <mergeCell ref="E187:AK188"/>
    <mergeCell ref="AL187:AQ188"/>
    <mergeCell ref="C191:D195"/>
    <mergeCell ref="E191:AK195"/>
    <mergeCell ref="AL191:AQ195"/>
    <mergeCell ref="C180:D184"/>
    <mergeCell ref="E180:AK184"/>
    <mergeCell ref="AL180:AQ184"/>
    <mergeCell ref="C185:D186"/>
    <mergeCell ref="E185:AK186"/>
    <mergeCell ref="AL185:AQ186"/>
    <mergeCell ref="C174:D175"/>
    <mergeCell ref="E174:AK175"/>
    <mergeCell ref="AL174:AQ175"/>
    <mergeCell ref="C176:D177"/>
    <mergeCell ref="E176:AK177"/>
    <mergeCell ref="AL176:AQ177"/>
    <mergeCell ref="C166:D167"/>
    <mergeCell ref="E166:AK167"/>
    <mergeCell ref="AL166:AQ167"/>
    <mergeCell ref="C170:D173"/>
    <mergeCell ref="E170:AK173"/>
    <mergeCell ref="AL170:AQ173"/>
    <mergeCell ref="C158:D159"/>
    <mergeCell ref="E158:AK159"/>
    <mergeCell ref="AL158:AQ159"/>
    <mergeCell ref="C160:D165"/>
    <mergeCell ref="E160:AK165"/>
    <mergeCell ref="AL160:AQ165"/>
    <mergeCell ref="C150:D153"/>
    <mergeCell ref="E150:AK153"/>
    <mergeCell ref="AL150:AQ153"/>
    <mergeCell ref="C154:D155"/>
    <mergeCell ref="E154:AK155"/>
    <mergeCell ref="AL154:AQ155"/>
    <mergeCell ref="C146:D147"/>
    <mergeCell ref="E146:AK147"/>
    <mergeCell ref="AL146:AQ147"/>
    <mergeCell ref="C148:D149"/>
    <mergeCell ref="E148:AK149"/>
    <mergeCell ref="AL148:AQ149"/>
    <mergeCell ref="C141:D143"/>
    <mergeCell ref="E141:AK143"/>
    <mergeCell ref="AL141:AQ143"/>
    <mergeCell ref="C144:D145"/>
    <mergeCell ref="E144:AK145"/>
    <mergeCell ref="AL144:AQ145"/>
    <mergeCell ref="C137:D138"/>
    <mergeCell ref="E137:AK138"/>
    <mergeCell ref="AL137:AQ138"/>
    <mergeCell ref="C139:D140"/>
    <mergeCell ref="E139:AK140"/>
    <mergeCell ref="AL139:AQ140"/>
    <mergeCell ref="C133:D134"/>
    <mergeCell ref="E133:AK134"/>
    <mergeCell ref="AL133:AQ134"/>
    <mergeCell ref="C135:D136"/>
    <mergeCell ref="E135:AK136"/>
    <mergeCell ref="AL135:AQ136"/>
    <mergeCell ref="C128:D130"/>
    <mergeCell ref="E128:AK130"/>
    <mergeCell ref="AL128:AQ130"/>
    <mergeCell ref="C131:D132"/>
    <mergeCell ref="E131:AK132"/>
    <mergeCell ref="AL131:AQ132"/>
    <mergeCell ref="C124:D125"/>
    <mergeCell ref="E124:AK125"/>
    <mergeCell ref="AL124:AQ125"/>
    <mergeCell ref="C126:D127"/>
    <mergeCell ref="E126:AK127"/>
    <mergeCell ref="AL126:AQ127"/>
    <mergeCell ref="C116:D119"/>
    <mergeCell ref="E116:AK119"/>
    <mergeCell ref="AL116:AQ119"/>
    <mergeCell ref="C120:D121"/>
    <mergeCell ref="E120:AK121"/>
    <mergeCell ref="AL120:AQ121"/>
    <mergeCell ref="C112:D113"/>
    <mergeCell ref="E112:AK113"/>
    <mergeCell ref="AL112:AQ113"/>
    <mergeCell ref="C114:D115"/>
    <mergeCell ref="E114:AK115"/>
    <mergeCell ref="AL114:AQ115"/>
    <mergeCell ref="C108:D109"/>
    <mergeCell ref="E108:AK109"/>
    <mergeCell ref="AL108:AQ109"/>
    <mergeCell ref="C110:D111"/>
    <mergeCell ref="E110:AK111"/>
    <mergeCell ref="AL110:AQ111"/>
    <mergeCell ref="C104:D105"/>
    <mergeCell ref="E104:AK105"/>
    <mergeCell ref="AL104:AQ105"/>
    <mergeCell ref="C106:D107"/>
    <mergeCell ref="E106:AK107"/>
    <mergeCell ref="AL106:AQ107"/>
    <mergeCell ref="C99:D100"/>
    <mergeCell ref="E99:AK100"/>
    <mergeCell ref="AL99:AQ100"/>
    <mergeCell ref="C101:D103"/>
    <mergeCell ref="E101:AK103"/>
    <mergeCell ref="AL101:AQ103"/>
    <mergeCell ref="C95:D96"/>
    <mergeCell ref="E95:AK96"/>
    <mergeCell ref="AL95:AQ96"/>
    <mergeCell ref="C97:D98"/>
    <mergeCell ref="E97:AK98"/>
    <mergeCell ref="AL97:AQ98"/>
    <mergeCell ref="C89:D90"/>
    <mergeCell ref="E89:AK90"/>
    <mergeCell ref="AL89:AQ90"/>
    <mergeCell ref="C93:D94"/>
    <mergeCell ref="E93:AK94"/>
    <mergeCell ref="AL93:AQ94"/>
    <mergeCell ref="C83:D84"/>
    <mergeCell ref="E83:AK84"/>
    <mergeCell ref="AL83:AQ84"/>
    <mergeCell ref="C85:D88"/>
    <mergeCell ref="E85:AK88"/>
    <mergeCell ref="AL85:AQ88"/>
    <mergeCell ref="C79:D80"/>
    <mergeCell ref="E79:AK80"/>
    <mergeCell ref="AL79:AQ80"/>
    <mergeCell ref="C81:D82"/>
    <mergeCell ref="E81:AK82"/>
    <mergeCell ref="AL81:AQ82"/>
    <mergeCell ref="C75:D76"/>
    <mergeCell ref="E75:AK76"/>
    <mergeCell ref="AL75:AQ76"/>
    <mergeCell ref="C77:D78"/>
    <mergeCell ref="E77:AK78"/>
    <mergeCell ref="AL77:AQ78"/>
    <mergeCell ref="C70:D72"/>
    <mergeCell ref="E70:AK72"/>
    <mergeCell ref="AL70:AQ72"/>
    <mergeCell ref="C73:D74"/>
    <mergeCell ref="E73:AK74"/>
    <mergeCell ref="AL73:AQ74"/>
    <mergeCell ref="C66:D67"/>
    <mergeCell ref="E66:AK67"/>
    <mergeCell ref="AL66:AQ67"/>
    <mergeCell ref="C68:D69"/>
    <mergeCell ref="E68:AK69"/>
    <mergeCell ref="AL68:AQ69"/>
    <mergeCell ref="C62:D63"/>
    <mergeCell ref="E62:AK63"/>
    <mergeCell ref="AL62:AQ63"/>
    <mergeCell ref="C64:D65"/>
    <mergeCell ref="E64:AK65"/>
    <mergeCell ref="AL64:AQ65"/>
    <mergeCell ref="C55:D57"/>
    <mergeCell ref="E55:AK57"/>
    <mergeCell ref="AL55:AQ57"/>
    <mergeCell ref="C58:D59"/>
    <mergeCell ref="E58:AK59"/>
    <mergeCell ref="AL58:AQ59"/>
    <mergeCell ref="C51:D52"/>
    <mergeCell ref="E51:AK52"/>
    <mergeCell ref="AL51:AQ52"/>
    <mergeCell ref="C53:D54"/>
    <mergeCell ref="E53:AK54"/>
    <mergeCell ref="AL53:AQ54"/>
    <mergeCell ref="C46:D47"/>
    <mergeCell ref="E46:AK47"/>
    <mergeCell ref="AL46:AQ47"/>
    <mergeCell ref="C48:D50"/>
    <mergeCell ref="E48:AK50"/>
    <mergeCell ref="AL48:AQ50"/>
    <mergeCell ref="C42:D43"/>
    <mergeCell ref="E42:AK43"/>
    <mergeCell ref="AL42:AQ43"/>
    <mergeCell ref="C44:D45"/>
    <mergeCell ref="E44:AK45"/>
    <mergeCell ref="AL44:AQ45"/>
    <mergeCell ref="C37:D38"/>
    <mergeCell ref="E37:AK38"/>
    <mergeCell ref="AL37:AQ38"/>
    <mergeCell ref="C39:D41"/>
    <mergeCell ref="E39:AK41"/>
    <mergeCell ref="AL39:AQ41"/>
    <mergeCell ref="C33:D34"/>
    <mergeCell ref="E33:AK34"/>
    <mergeCell ref="AL33:AQ34"/>
    <mergeCell ref="C35:D36"/>
    <mergeCell ref="E35:AK36"/>
    <mergeCell ref="AL35:AQ36"/>
    <mergeCell ref="C31:D32"/>
    <mergeCell ref="E31:AK32"/>
    <mergeCell ref="AL31:AQ32"/>
    <mergeCell ref="C23:D24"/>
    <mergeCell ref="E23:AK24"/>
    <mergeCell ref="AL23:AQ24"/>
    <mergeCell ref="C25:D26"/>
    <mergeCell ref="E25:AK26"/>
    <mergeCell ref="AL25:AQ26"/>
    <mergeCell ref="A1:B2"/>
    <mergeCell ref="C1:AQ2"/>
    <mergeCell ref="C6:D7"/>
    <mergeCell ref="E6:AK7"/>
    <mergeCell ref="AL6:AQ7"/>
    <mergeCell ref="AL5:AQ5"/>
    <mergeCell ref="C260:D262"/>
    <mergeCell ref="E260:AK262"/>
    <mergeCell ref="AL260:AQ262"/>
    <mergeCell ref="C15:D22"/>
    <mergeCell ref="E15:AK16"/>
    <mergeCell ref="AL15:AQ22"/>
    <mergeCell ref="E17:AK19"/>
    <mergeCell ref="E20:AK22"/>
    <mergeCell ref="C8:D9"/>
    <mergeCell ref="E8:AK9"/>
    <mergeCell ref="AL8:AQ9"/>
    <mergeCell ref="C10:D11"/>
    <mergeCell ref="E10:AK11"/>
    <mergeCell ref="AL10:AQ11"/>
    <mergeCell ref="R27:AF27"/>
    <mergeCell ref="C29:D30"/>
    <mergeCell ref="E29:AK30"/>
    <mergeCell ref="AL29:AQ30"/>
    <mergeCell ref="C265:D271"/>
    <mergeCell ref="E265:AK271"/>
    <mergeCell ref="AL265:AQ271"/>
    <mergeCell ref="C233:D239"/>
    <mergeCell ref="E233:AK239"/>
    <mergeCell ref="AL233:AQ239"/>
    <mergeCell ref="C256:D257"/>
    <mergeCell ref="E256:AK257"/>
    <mergeCell ref="AL256:AQ257"/>
    <mergeCell ref="C250:D251"/>
    <mergeCell ref="E250:AK251"/>
    <mergeCell ref="AL250:AQ251"/>
    <mergeCell ref="C252:D253"/>
    <mergeCell ref="E252:AK253"/>
    <mergeCell ref="AL252:AQ253"/>
    <mergeCell ref="C240:D241"/>
    <mergeCell ref="E240:AK241"/>
    <mergeCell ref="AL240:AQ241"/>
    <mergeCell ref="C242:D246"/>
    <mergeCell ref="E242:AK246"/>
    <mergeCell ref="AL242:AQ246"/>
  </mergeCells>
  <phoneticPr fontId="2"/>
  <pageMargins left="0.59055118110236227" right="0.39370078740157483" top="0.59055118110236227" bottom="0.59055118110236227" header="0" footer="0.31496062992125984"/>
  <pageSetup paperSize="9" scale="88" firstPageNumber="0" fitToHeight="0" orientation="portrait" useFirstPageNumber="1" r:id="rId1"/>
  <headerFooter differentFirst="1">
    <oddFooter>&amp;C&amp;"ＭＳ Ｐゴシック,標準"&amp;P</oddFooter>
  </headerFooter>
  <rowBreaks count="6" manualBreakCount="6">
    <brk id="45" max="42" man="1"/>
    <brk id="91" max="42" man="1"/>
    <brk id="136" max="42" man="1"/>
    <brk id="178" max="42" man="1"/>
    <brk id="225" max="42" man="1"/>
    <brk id="272" max="4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60" zoomScaleNormal="55" workbookViewId="0">
      <selection activeCell="AM2" sqref="AM2:BA2"/>
    </sheetView>
  </sheetViews>
  <sheetFormatPr defaultColWidth="4.5" defaultRowHeight="20.25" customHeight="1"/>
  <cols>
    <col min="1" max="1" width="1.3984375" style="790" customWidth="1"/>
    <col min="2" max="56" width="5.59765625" style="790" customWidth="1"/>
    <col min="57" max="16384" width="4.5" style="790"/>
  </cols>
  <sheetData>
    <row r="1" spans="1:57" s="742" customFormat="1" ht="20.25" customHeight="1">
      <c r="A1" s="736"/>
      <c r="B1" s="736"/>
      <c r="C1" s="737" t="s">
        <v>447</v>
      </c>
      <c r="D1" s="737"/>
      <c r="E1" s="736"/>
      <c r="F1" s="736"/>
      <c r="G1" s="738" t="s">
        <v>431</v>
      </c>
      <c r="H1" s="736"/>
      <c r="I1" s="736"/>
      <c r="J1" s="737"/>
      <c r="K1" s="737"/>
      <c r="L1" s="737"/>
      <c r="M1" s="737"/>
      <c r="N1" s="736"/>
      <c r="O1" s="736"/>
      <c r="P1" s="736"/>
      <c r="Q1" s="736"/>
      <c r="R1" s="736"/>
      <c r="S1" s="736"/>
      <c r="T1" s="736"/>
      <c r="U1" s="736"/>
      <c r="V1" s="736"/>
      <c r="W1" s="736"/>
      <c r="X1" s="736"/>
      <c r="Y1" s="736"/>
      <c r="Z1" s="736"/>
      <c r="AA1" s="736"/>
      <c r="AB1" s="736"/>
      <c r="AC1" s="736"/>
      <c r="AD1" s="736"/>
      <c r="AE1" s="736"/>
      <c r="AF1" s="736"/>
      <c r="AG1" s="736"/>
      <c r="AH1" s="736"/>
      <c r="AI1" s="736"/>
      <c r="AJ1" s="736"/>
      <c r="AK1" s="739" t="s">
        <v>448</v>
      </c>
      <c r="AL1" s="739" t="s">
        <v>449</v>
      </c>
      <c r="AM1" s="740" t="s">
        <v>450</v>
      </c>
      <c r="AN1" s="740"/>
      <c r="AO1" s="740"/>
      <c r="AP1" s="740"/>
      <c r="AQ1" s="740"/>
      <c r="AR1" s="740"/>
      <c r="AS1" s="740"/>
      <c r="AT1" s="740"/>
      <c r="AU1" s="740"/>
      <c r="AV1" s="740"/>
      <c r="AW1" s="740"/>
      <c r="AX1" s="740"/>
      <c r="AY1" s="740"/>
      <c r="AZ1" s="740"/>
      <c r="BA1" s="740"/>
      <c r="BB1" s="741" t="s">
        <v>451</v>
      </c>
      <c r="BC1" s="736"/>
      <c r="BD1" s="736"/>
    </row>
    <row r="2" spans="1:57" s="747" customFormat="1" ht="20.25" customHeight="1">
      <c r="A2" s="743"/>
      <c r="B2" s="743"/>
      <c r="C2" s="743"/>
      <c r="D2" s="738"/>
      <c r="E2" s="743"/>
      <c r="F2" s="743"/>
      <c r="G2" s="743"/>
      <c r="H2" s="738"/>
      <c r="I2" s="739"/>
      <c r="J2" s="739"/>
      <c r="K2" s="739"/>
      <c r="L2" s="739"/>
      <c r="M2" s="739"/>
      <c r="N2" s="743"/>
      <c r="O2" s="743"/>
      <c r="P2" s="743"/>
      <c r="Q2" s="743"/>
      <c r="R2" s="743"/>
      <c r="S2" s="743"/>
      <c r="T2" s="739" t="s">
        <v>452</v>
      </c>
      <c r="U2" s="744">
        <v>7</v>
      </c>
      <c r="V2" s="744"/>
      <c r="W2" s="739" t="s">
        <v>449</v>
      </c>
      <c r="X2" s="745">
        <f>IF(U2=0,"",YEAR(DATE(2018+U2,1,1)))</f>
        <v>2025</v>
      </c>
      <c r="Y2" s="745"/>
      <c r="Z2" s="743" t="s">
        <v>453</v>
      </c>
      <c r="AA2" s="743" t="s">
        <v>454</v>
      </c>
      <c r="AB2" s="744">
        <v>4</v>
      </c>
      <c r="AC2" s="744"/>
      <c r="AD2" s="743" t="s">
        <v>455</v>
      </c>
      <c r="AE2" s="743"/>
      <c r="AF2" s="743"/>
      <c r="AG2" s="743"/>
      <c r="AH2" s="743"/>
      <c r="AI2" s="743"/>
      <c r="AJ2" s="741"/>
      <c r="AK2" s="739" t="s">
        <v>456</v>
      </c>
      <c r="AL2" s="739" t="s">
        <v>449</v>
      </c>
      <c r="AM2" s="744"/>
      <c r="AN2" s="744"/>
      <c r="AO2" s="744"/>
      <c r="AP2" s="744"/>
      <c r="AQ2" s="744"/>
      <c r="AR2" s="744"/>
      <c r="AS2" s="744"/>
      <c r="AT2" s="744"/>
      <c r="AU2" s="744"/>
      <c r="AV2" s="744"/>
      <c r="AW2" s="744"/>
      <c r="AX2" s="744"/>
      <c r="AY2" s="744"/>
      <c r="AZ2" s="744"/>
      <c r="BA2" s="744"/>
      <c r="BB2" s="741" t="s">
        <v>451</v>
      </c>
      <c r="BC2" s="739"/>
      <c r="BD2" s="739"/>
      <c r="BE2" s="746"/>
    </row>
    <row r="3" spans="1:57" s="747" customFormat="1" ht="20.25" customHeight="1">
      <c r="A3" s="743"/>
      <c r="B3" s="743"/>
      <c r="C3" s="743"/>
      <c r="D3" s="738"/>
      <c r="E3" s="743"/>
      <c r="F3" s="743"/>
      <c r="G3" s="743"/>
      <c r="H3" s="738"/>
      <c r="I3" s="739"/>
      <c r="J3" s="739"/>
      <c r="K3" s="739"/>
      <c r="L3" s="739"/>
      <c r="M3" s="739"/>
      <c r="N3" s="743"/>
      <c r="O3" s="743"/>
      <c r="P3" s="743"/>
      <c r="Q3" s="743"/>
      <c r="R3" s="743"/>
      <c r="S3" s="743"/>
      <c r="T3" s="748"/>
      <c r="U3" s="749"/>
      <c r="V3" s="749"/>
      <c r="W3" s="750"/>
      <c r="X3" s="749"/>
      <c r="Y3" s="749"/>
      <c r="Z3" s="751"/>
      <c r="AA3" s="751"/>
      <c r="AB3" s="749"/>
      <c r="AC3" s="749"/>
      <c r="AD3" s="752"/>
      <c r="AE3" s="743"/>
      <c r="AF3" s="743"/>
      <c r="AG3" s="743"/>
      <c r="AH3" s="743"/>
      <c r="AI3" s="743"/>
      <c r="AJ3" s="741"/>
      <c r="AK3" s="739"/>
      <c r="AL3" s="739"/>
      <c r="AM3" s="753"/>
      <c r="AN3" s="753"/>
      <c r="AO3" s="753"/>
      <c r="AP3" s="753"/>
      <c r="AQ3" s="753"/>
      <c r="AR3" s="753"/>
      <c r="AS3" s="753"/>
      <c r="AT3" s="753"/>
      <c r="AU3" s="753"/>
      <c r="AV3" s="753"/>
      <c r="AW3" s="753"/>
      <c r="AX3" s="753"/>
      <c r="AY3" s="754" t="s">
        <v>457</v>
      </c>
      <c r="AZ3" s="755" t="s">
        <v>458</v>
      </c>
      <c r="BA3" s="755"/>
      <c r="BB3" s="755"/>
      <c r="BC3" s="755"/>
      <c r="BD3" s="739"/>
      <c r="BE3" s="746"/>
    </row>
    <row r="4" spans="1:57" s="747" customFormat="1" ht="20.25" customHeight="1">
      <c r="A4" s="743"/>
      <c r="B4" s="756"/>
      <c r="C4" s="756"/>
      <c r="D4" s="756"/>
      <c r="E4" s="756"/>
      <c r="F4" s="756"/>
      <c r="G4" s="756"/>
      <c r="H4" s="756"/>
      <c r="I4" s="756"/>
      <c r="J4" s="757"/>
      <c r="K4" s="758"/>
      <c r="L4" s="758"/>
      <c r="M4" s="758"/>
      <c r="N4" s="758"/>
      <c r="O4" s="758"/>
      <c r="P4" s="759"/>
      <c r="Q4" s="758"/>
      <c r="R4" s="758"/>
      <c r="S4" s="760"/>
      <c r="T4" s="743"/>
      <c r="U4" s="743"/>
      <c r="V4" s="743"/>
      <c r="W4" s="743"/>
      <c r="X4" s="743"/>
      <c r="Y4" s="743"/>
      <c r="Z4" s="751"/>
      <c r="AA4" s="751"/>
      <c r="AB4" s="749"/>
      <c r="AC4" s="749"/>
      <c r="AD4" s="752"/>
      <c r="AE4" s="743"/>
      <c r="AF4" s="743"/>
      <c r="AG4" s="743"/>
      <c r="AH4" s="743"/>
      <c r="AI4" s="743"/>
      <c r="AJ4" s="741"/>
      <c r="AK4" s="739"/>
      <c r="AL4" s="739"/>
      <c r="AM4" s="753"/>
      <c r="AN4" s="753"/>
      <c r="AO4" s="753"/>
      <c r="AP4" s="753"/>
      <c r="AQ4" s="753"/>
      <c r="AR4" s="753"/>
      <c r="AS4" s="753"/>
      <c r="AT4" s="753"/>
      <c r="AU4" s="753"/>
      <c r="AV4" s="753"/>
      <c r="AW4" s="753"/>
      <c r="AX4" s="753"/>
      <c r="AY4" s="754" t="s">
        <v>459</v>
      </c>
      <c r="AZ4" s="755" t="s">
        <v>460</v>
      </c>
      <c r="BA4" s="755"/>
      <c r="BB4" s="755"/>
      <c r="BC4" s="755"/>
      <c r="BD4" s="739"/>
      <c r="BE4" s="746"/>
    </row>
    <row r="5" spans="1:57" s="747" customFormat="1" ht="20.25" customHeight="1">
      <c r="A5" s="743"/>
      <c r="B5" s="761"/>
      <c r="C5" s="761"/>
      <c r="D5" s="761"/>
      <c r="E5" s="761"/>
      <c r="F5" s="761"/>
      <c r="G5" s="761"/>
      <c r="H5" s="761"/>
      <c r="I5" s="761"/>
      <c r="J5" s="762"/>
      <c r="K5" s="763"/>
      <c r="L5" s="764"/>
      <c r="M5" s="764"/>
      <c r="N5" s="764"/>
      <c r="O5" s="764"/>
      <c r="P5" s="761"/>
      <c r="Q5" s="765"/>
      <c r="R5" s="765"/>
      <c r="S5" s="766"/>
      <c r="T5" s="743"/>
      <c r="U5" s="743"/>
      <c r="V5" s="743"/>
      <c r="W5" s="743"/>
      <c r="X5" s="743"/>
      <c r="Y5" s="743"/>
      <c r="Z5" s="751"/>
      <c r="AA5" s="751"/>
      <c r="AB5" s="749"/>
      <c r="AC5" s="749"/>
      <c r="AD5" s="767"/>
      <c r="AE5" s="767"/>
      <c r="AF5" s="767"/>
      <c r="AG5" s="767"/>
      <c r="AH5" s="743"/>
      <c r="AI5" s="743"/>
      <c r="AJ5" s="767" t="s">
        <v>461</v>
      </c>
      <c r="AK5" s="767"/>
      <c r="AL5" s="767"/>
      <c r="AM5" s="767"/>
      <c r="AN5" s="767"/>
      <c r="AO5" s="767"/>
      <c r="AP5" s="767"/>
      <c r="AQ5" s="767"/>
      <c r="AR5" s="756"/>
      <c r="AS5" s="756"/>
      <c r="AT5" s="768"/>
      <c r="AU5" s="767"/>
      <c r="AV5" s="769">
        <v>40</v>
      </c>
      <c r="AW5" s="770"/>
      <c r="AX5" s="768" t="s">
        <v>462</v>
      </c>
      <c r="AY5" s="767"/>
      <c r="AZ5" s="769">
        <v>160</v>
      </c>
      <c r="BA5" s="770"/>
      <c r="BB5" s="768" t="s">
        <v>463</v>
      </c>
      <c r="BC5" s="767"/>
      <c r="BD5" s="743"/>
      <c r="BE5" s="746"/>
    </row>
    <row r="6" spans="1:57" s="747" customFormat="1" ht="20.25" customHeight="1">
      <c r="A6" s="743"/>
      <c r="B6" s="761"/>
      <c r="C6" s="761"/>
      <c r="D6" s="761"/>
      <c r="E6" s="761"/>
      <c r="F6" s="761"/>
      <c r="G6" s="761"/>
      <c r="H6" s="761"/>
      <c r="I6" s="761"/>
      <c r="J6" s="762"/>
      <c r="K6" s="763"/>
      <c r="L6" s="764"/>
      <c r="M6" s="764"/>
      <c r="N6" s="764"/>
      <c r="O6" s="764"/>
      <c r="P6" s="761"/>
      <c r="Q6" s="765"/>
      <c r="R6" s="765"/>
      <c r="S6" s="766"/>
      <c r="T6" s="743"/>
      <c r="U6" s="743"/>
      <c r="V6" s="743"/>
      <c r="W6" s="743"/>
      <c r="X6" s="743"/>
      <c r="Y6" s="743"/>
      <c r="Z6" s="751"/>
      <c r="AA6" s="751"/>
      <c r="AB6" s="749"/>
      <c r="AC6" s="749"/>
      <c r="AD6" s="767"/>
      <c r="AE6" s="767"/>
      <c r="AF6" s="767"/>
      <c r="AG6" s="767"/>
      <c r="AH6" s="743"/>
      <c r="AI6" s="743"/>
      <c r="AJ6" s="767"/>
      <c r="AK6" s="767"/>
      <c r="AL6" s="767"/>
      <c r="AM6" s="767"/>
      <c r="AN6" s="767"/>
      <c r="AO6" s="767"/>
      <c r="AP6" s="767"/>
      <c r="AQ6" s="766" t="s">
        <v>464</v>
      </c>
      <c r="AR6" s="767"/>
      <c r="AS6" s="771"/>
      <c r="AT6" s="771"/>
      <c r="AU6" s="771"/>
      <c r="AV6" s="767"/>
      <c r="AW6" s="767"/>
      <c r="AX6" s="772"/>
      <c r="AY6" s="767"/>
      <c r="AZ6" s="769">
        <v>100</v>
      </c>
      <c r="BA6" s="770"/>
      <c r="BB6" s="773" t="s">
        <v>465</v>
      </c>
      <c r="BC6" s="767"/>
      <c r="BD6" s="743"/>
      <c r="BE6" s="746"/>
    </row>
    <row r="7" spans="1:57" s="747" customFormat="1" ht="20.25" customHeight="1">
      <c r="A7" s="743"/>
      <c r="B7" s="761"/>
      <c r="C7" s="761"/>
      <c r="D7" s="761"/>
      <c r="E7" s="761"/>
      <c r="F7" s="761"/>
      <c r="G7" s="761"/>
      <c r="H7" s="761"/>
      <c r="I7" s="761"/>
      <c r="J7" s="761"/>
      <c r="K7" s="774"/>
      <c r="L7" s="774"/>
      <c r="M7" s="774"/>
      <c r="N7" s="761"/>
      <c r="O7" s="775"/>
      <c r="P7" s="776"/>
      <c r="Q7" s="776"/>
      <c r="R7" s="777"/>
      <c r="S7" s="778"/>
      <c r="T7" s="743"/>
      <c r="U7" s="743"/>
      <c r="V7" s="743"/>
      <c r="W7" s="743"/>
      <c r="X7" s="743"/>
      <c r="Y7" s="743"/>
      <c r="Z7" s="751"/>
      <c r="AA7" s="751"/>
      <c r="AB7" s="749"/>
      <c r="AC7" s="749"/>
      <c r="AD7" s="779"/>
      <c r="AE7" s="736"/>
      <c r="AF7" s="736"/>
      <c r="AG7" s="736"/>
      <c r="AH7" s="743"/>
      <c r="AI7" s="743"/>
      <c r="AJ7" s="743"/>
      <c r="AK7" s="743"/>
      <c r="AL7" s="736"/>
      <c r="AM7" s="736"/>
      <c r="AN7" s="780"/>
      <c r="AO7" s="781"/>
      <c r="AP7" s="781"/>
      <c r="AQ7" s="782"/>
      <c r="AR7" s="782"/>
      <c r="AS7" s="782"/>
      <c r="AT7" s="782"/>
      <c r="AU7" s="782"/>
      <c r="AV7" s="782"/>
      <c r="AW7" s="767" t="s">
        <v>466</v>
      </c>
      <c r="AX7" s="767"/>
      <c r="AY7" s="767"/>
      <c r="AZ7" s="783">
        <f>DAY(EOMONTH(DATE(X2,AB2,1),0))</f>
        <v>30</v>
      </c>
      <c r="BA7" s="784"/>
      <c r="BB7" s="768" t="s">
        <v>467</v>
      </c>
      <c r="BC7" s="743"/>
      <c r="BD7" s="743"/>
      <c r="BE7" s="746"/>
    </row>
    <row r="8" spans="1:57" ht="5.0999999999999996" customHeight="1" thickBot="1">
      <c r="A8" s="785"/>
      <c r="B8" s="785"/>
      <c r="C8" s="786"/>
      <c r="D8" s="786"/>
      <c r="E8" s="785"/>
      <c r="F8" s="785"/>
      <c r="G8" s="787"/>
      <c r="H8" s="785"/>
      <c r="I8" s="785"/>
      <c r="J8" s="785"/>
      <c r="K8" s="785"/>
      <c r="L8" s="785"/>
      <c r="M8" s="785"/>
      <c r="N8" s="785"/>
      <c r="O8" s="785"/>
      <c r="P8" s="785"/>
      <c r="Q8" s="785"/>
      <c r="R8" s="785"/>
      <c r="S8" s="786"/>
      <c r="T8" s="785"/>
      <c r="U8" s="785"/>
      <c r="V8" s="785"/>
      <c r="W8" s="785"/>
      <c r="X8" s="785"/>
      <c r="Y8" s="785"/>
      <c r="Z8" s="785"/>
      <c r="AA8" s="785"/>
      <c r="AB8" s="785"/>
      <c r="AC8" s="785"/>
      <c r="AD8" s="785"/>
      <c r="AE8" s="785"/>
      <c r="AF8" s="785"/>
      <c r="AG8" s="785"/>
      <c r="AH8" s="785"/>
      <c r="AI8" s="785"/>
      <c r="AJ8" s="786"/>
      <c r="AK8" s="785"/>
      <c r="AL8" s="785"/>
      <c r="AM8" s="785"/>
      <c r="AN8" s="785"/>
      <c r="AO8" s="785"/>
      <c r="AP8" s="785"/>
      <c r="AQ8" s="785"/>
      <c r="AR8" s="785"/>
      <c r="AS8" s="785"/>
      <c r="AT8" s="785"/>
      <c r="AU8" s="785"/>
      <c r="AV8" s="785"/>
      <c r="AW8" s="785"/>
      <c r="AX8" s="785"/>
      <c r="AY8" s="785"/>
      <c r="AZ8" s="785"/>
      <c r="BA8" s="785"/>
      <c r="BB8" s="785"/>
      <c r="BC8" s="788"/>
      <c r="BD8" s="788"/>
      <c r="BE8" s="789"/>
    </row>
    <row r="9" spans="1:57" ht="20.25" customHeight="1" thickBot="1">
      <c r="A9" s="785"/>
      <c r="B9" s="791" t="s">
        <v>468</v>
      </c>
      <c r="C9" s="792" t="s">
        <v>469</v>
      </c>
      <c r="D9" s="793"/>
      <c r="E9" s="794" t="s">
        <v>470</v>
      </c>
      <c r="F9" s="793"/>
      <c r="G9" s="794" t="s">
        <v>471</v>
      </c>
      <c r="H9" s="792"/>
      <c r="I9" s="792"/>
      <c r="J9" s="792"/>
      <c r="K9" s="793"/>
      <c r="L9" s="794" t="s">
        <v>472</v>
      </c>
      <c r="M9" s="792"/>
      <c r="N9" s="792"/>
      <c r="O9" s="795"/>
      <c r="P9" s="796" t="s">
        <v>473</v>
      </c>
      <c r="Q9" s="797"/>
      <c r="R9" s="797"/>
      <c r="S9" s="797"/>
      <c r="T9" s="797"/>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c r="AT9" s="797"/>
      <c r="AU9" s="798" t="str">
        <f>IF(AZ3="４週","(10)1～4週目の勤務時間数合計","(10)1か月の勤務時間数合計")</f>
        <v>(10)1～4週目の勤務時間数合計</v>
      </c>
      <c r="AV9" s="799"/>
      <c r="AW9" s="798" t="s">
        <v>474</v>
      </c>
      <c r="AX9" s="799"/>
      <c r="AY9" s="800" t="s">
        <v>475</v>
      </c>
      <c r="AZ9" s="800"/>
      <c r="BA9" s="800"/>
      <c r="BB9" s="800"/>
      <c r="BC9" s="800"/>
      <c r="BD9" s="800"/>
    </row>
    <row r="10" spans="1:57" ht="20.25" customHeight="1" thickBot="1">
      <c r="A10" s="785"/>
      <c r="B10" s="801"/>
      <c r="C10" s="802"/>
      <c r="D10" s="803"/>
      <c r="E10" s="804"/>
      <c r="F10" s="803"/>
      <c r="G10" s="804"/>
      <c r="H10" s="802"/>
      <c r="I10" s="802"/>
      <c r="J10" s="802"/>
      <c r="K10" s="803"/>
      <c r="L10" s="804"/>
      <c r="M10" s="802"/>
      <c r="N10" s="802"/>
      <c r="O10" s="805"/>
      <c r="P10" s="806" t="s">
        <v>476</v>
      </c>
      <c r="Q10" s="807"/>
      <c r="R10" s="807"/>
      <c r="S10" s="807"/>
      <c r="T10" s="807"/>
      <c r="U10" s="807"/>
      <c r="V10" s="808"/>
      <c r="W10" s="806" t="s">
        <v>477</v>
      </c>
      <c r="X10" s="807"/>
      <c r="Y10" s="807"/>
      <c r="Z10" s="807"/>
      <c r="AA10" s="807"/>
      <c r="AB10" s="807"/>
      <c r="AC10" s="808"/>
      <c r="AD10" s="806" t="s">
        <v>478</v>
      </c>
      <c r="AE10" s="807"/>
      <c r="AF10" s="807"/>
      <c r="AG10" s="807"/>
      <c r="AH10" s="807"/>
      <c r="AI10" s="807"/>
      <c r="AJ10" s="808"/>
      <c r="AK10" s="806" t="s">
        <v>479</v>
      </c>
      <c r="AL10" s="807"/>
      <c r="AM10" s="807"/>
      <c r="AN10" s="807"/>
      <c r="AO10" s="807"/>
      <c r="AP10" s="807"/>
      <c r="AQ10" s="808"/>
      <c r="AR10" s="806" t="s">
        <v>480</v>
      </c>
      <c r="AS10" s="807"/>
      <c r="AT10" s="808"/>
      <c r="AU10" s="809"/>
      <c r="AV10" s="810"/>
      <c r="AW10" s="809"/>
      <c r="AX10" s="810"/>
      <c r="AY10" s="800"/>
      <c r="AZ10" s="800"/>
      <c r="BA10" s="800"/>
      <c r="BB10" s="800"/>
      <c r="BC10" s="800"/>
      <c r="BD10" s="800"/>
    </row>
    <row r="11" spans="1:57" ht="20.25" customHeight="1" thickBot="1">
      <c r="A11" s="785"/>
      <c r="B11" s="801"/>
      <c r="C11" s="802"/>
      <c r="D11" s="803"/>
      <c r="E11" s="804"/>
      <c r="F11" s="803"/>
      <c r="G11" s="804"/>
      <c r="H11" s="802"/>
      <c r="I11" s="802"/>
      <c r="J11" s="802"/>
      <c r="K11" s="803"/>
      <c r="L11" s="804"/>
      <c r="M11" s="802"/>
      <c r="N11" s="802"/>
      <c r="O11" s="805"/>
      <c r="P11" s="811">
        <f>DAY(DATE($X$2,$AB$2,1))</f>
        <v>1</v>
      </c>
      <c r="Q11" s="812">
        <f>DAY(DATE($X$2,$AB$2,2))</f>
        <v>2</v>
      </c>
      <c r="R11" s="812">
        <f>DAY(DATE($X$2,$AB$2,3))</f>
        <v>3</v>
      </c>
      <c r="S11" s="812">
        <f>DAY(DATE($X$2,$AB$2,4))</f>
        <v>4</v>
      </c>
      <c r="T11" s="812">
        <f>DAY(DATE($X$2,$AB$2,5))</f>
        <v>5</v>
      </c>
      <c r="U11" s="812">
        <f>DAY(DATE($X$2,$AB$2,6))</f>
        <v>6</v>
      </c>
      <c r="V11" s="813">
        <f>DAY(DATE($X$2,$AB$2,7))</f>
        <v>7</v>
      </c>
      <c r="W11" s="811">
        <f>DAY(DATE($X$2,$AB$2,8))</f>
        <v>8</v>
      </c>
      <c r="X11" s="812">
        <f>DAY(DATE($X$2,$AB$2,9))</f>
        <v>9</v>
      </c>
      <c r="Y11" s="812">
        <f>DAY(DATE($X$2,$AB$2,10))</f>
        <v>10</v>
      </c>
      <c r="Z11" s="812">
        <f>DAY(DATE($X$2,$AB$2,11))</f>
        <v>11</v>
      </c>
      <c r="AA11" s="812">
        <f>DAY(DATE($X$2,$AB$2,12))</f>
        <v>12</v>
      </c>
      <c r="AB11" s="812">
        <f>DAY(DATE($X$2,$AB$2,13))</f>
        <v>13</v>
      </c>
      <c r="AC11" s="813">
        <f>DAY(DATE($X$2,$AB$2,14))</f>
        <v>14</v>
      </c>
      <c r="AD11" s="811">
        <f>DAY(DATE($X$2,$AB$2,15))</f>
        <v>15</v>
      </c>
      <c r="AE11" s="812">
        <f>DAY(DATE($X$2,$AB$2,16))</f>
        <v>16</v>
      </c>
      <c r="AF11" s="812">
        <f>DAY(DATE($X$2,$AB$2,17))</f>
        <v>17</v>
      </c>
      <c r="AG11" s="812">
        <f>DAY(DATE($X$2,$AB$2,18))</f>
        <v>18</v>
      </c>
      <c r="AH11" s="812">
        <f>DAY(DATE($X$2,$AB$2,19))</f>
        <v>19</v>
      </c>
      <c r="AI11" s="812">
        <f>DAY(DATE($X$2,$AB$2,20))</f>
        <v>20</v>
      </c>
      <c r="AJ11" s="813">
        <f>DAY(DATE($X$2,$AB$2,21))</f>
        <v>21</v>
      </c>
      <c r="AK11" s="811">
        <f>DAY(DATE($X$2,$AB$2,22))</f>
        <v>22</v>
      </c>
      <c r="AL11" s="812">
        <f>DAY(DATE($X$2,$AB$2,23))</f>
        <v>23</v>
      </c>
      <c r="AM11" s="812">
        <f>DAY(DATE($X$2,$AB$2,24))</f>
        <v>24</v>
      </c>
      <c r="AN11" s="812">
        <f>DAY(DATE($X$2,$AB$2,25))</f>
        <v>25</v>
      </c>
      <c r="AO11" s="812">
        <f>DAY(DATE($X$2,$AB$2,26))</f>
        <v>26</v>
      </c>
      <c r="AP11" s="812">
        <f>DAY(DATE($X$2,$AB$2,27))</f>
        <v>27</v>
      </c>
      <c r="AQ11" s="813">
        <f>DAY(DATE($X$2,$AB$2,28))</f>
        <v>28</v>
      </c>
      <c r="AR11" s="811" t="str">
        <f>IF(AZ3="暦月",IF(DAY(DATE($X$2,$AB$2,29))=29,29,""),"")</f>
        <v/>
      </c>
      <c r="AS11" s="812" t="str">
        <f>IF(AZ3="暦月",IF(DAY(DATE($X$2,$AB$2,30))=30,30,""),"")</f>
        <v/>
      </c>
      <c r="AT11" s="814" t="str">
        <f>IF(AZ3="暦月",IF(DAY(DATE($X$2,$AB$2,31))=31,31,""),"")</f>
        <v/>
      </c>
      <c r="AU11" s="809"/>
      <c r="AV11" s="810"/>
      <c r="AW11" s="809"/>
      <c r="AX11" s="810"/>
      <c r="AY11" s="800"/>
      <c r="AZ11" s="800"/>
      <c r="BA11" s="800"/>
      <c r="BB11" s="800"/>
      <c r="BC11" s="800"/>
      <c r="BD11" s="800"/>
    </row>
    <row r="12" spans="1:57" ht="20.25" hidden="1" customHeight="1" thickBot="1">
      <c r="A12" s="785"/>
      <c r="B12" s="801"/>
      <c r="C12" s="802"/>
      <c r="D12" s="803"/>
      <c r="E12" s="804"/>
      <c r="F12" s="803"/>
      <c r="G12" s="804"/>
      <c r="H12" s="802"/>
      <c r="I12" s="802"/>
      <c r="J12" s="802"/>
      <c r="K12" s="803"/>
      <c r="L12" s="804"/>
      <c r="M12" s="802"/>
      <c r="N12" s="802"/>
      <c r="O12" s="805"/>
      <c r="P12" s="811">
        <f>WEEKDAY(DATE($X$2,$AB$2,1))</f>
        <v>3</v>
      </c>
      <c r="Q12" s="812">
        <f>WEEKDAY(DATE($X$2,$AB$2,2))</f>
        <v>4</v>
      </c>
      <c r="R12" s="812">
        <f>WEEKDAY(DATE($X$2,$AB$2,3))</f>
        <v>5</v>
      </c>
      <c r="S12" s="812">
        <f>WEEKDAY(DATE($X$2,$AB$2,4))</f>
        <v>6</v>
      </c>
      <c r="T12" s="812">
        <f>WEEKDAY(DATE($X$2,$AB$2,5))</f>
        <v>7</v>
      </c>
      <c r="U12" s="812">
        <f>WEEKDAY(DATE($X$2,$AB$2,6))</f>
        <v>1</v>
      </c>
      <c r="V12" s="813">
        <f>WEEKDAY(DATE($X$2,$AB$2,7))</f>
        <v>2</v>
      </c>
      <c r="W12" s="811">
        <f>WEEKDAY(DATE($X$2,$AB$2,8))</f>
        <v>3</v>
      </c>
      <c r="X12" s="812">
        <f>WEEKDAY(DATE($X$2,$AB$2,9))</f>
        <v>4</v>
      </c>
      <c r="Y12" s="812">
        <f>WEEKDAY(DATE($X$2,$AB$2,10))</f>
        <v>5</v>
      </c>
      <c r="Z12" s="812">
        <f>WEEKDAY(DATE($X$2,$AB$2,11))</f>
        <v>6</v>
      </c>
      <c r="AA12" s="812">
        <f>WEEKDAY(DATE($X$2,$AB$2,12))</f>
        <v>7</v>
      </c>
      <c r="AB12" s="812">
        <f>WEEKDAY(DATE($X$2,$AB$2,13))</f>
        <v>1</v>
      </c>
      <c r="AC12" s="813">
        <f>WEEKDAY(DATE($X$2,$AB$2,14))</f>
        <v>2</v>
      </c>
      <c r="AD12" s="811">
        <f>WEEKDAY(DATE($X$2,$AB$2,15))</f>
        <v>3</v>
      </c>
      <c r="AE12" s="812">
        <f>WEEKDAY(DATE($X$2,$AB$2,16))</f>
        <v>4</v>
      </c>
      <c r="AF12" s="812">
        <f>WEEKDAY(DATE($X$2,$AB$2,17))</f>
        <v>5</v>
      </c>
      <c r="AG12" s="812">
        <f>WEEKDAY(DATE($X$2,$AB$2,18))</f>
        <v>6</v>
      </c>
      <c r="AH12" s="812">
        <f>WEEKDAY(DATE($X$2,$AB$2,19))</f>
        <v>7</v>
      </c>
      <c r="AI12" s="812">
        <f>WEEKDAY(DATE($X$2,$AB$2,20))</f>
        <v>1</v>
      </c>
      <c r="AJ12" s="813">
        <f>WEEKDAY(DATE($X$2,$AB$2,21))</f>
        <v>2</v>
      </c>
      <c r="AK12" s="811">
        <f>WEEKDAY(DATE($X$2,$AB$2,22))</f>
        <v>3</v>
      </c>
      <c r="AL12" s="812">
        <f>WEEKDAY(DATE($X$2,$AB$2,23))</f>
        <v>4</v>
      </c>
      <c r="AM12" s="812">
        <f>WEEKDAY(DATE($X$2,$AB$2,24))</f>
        <v>5</v>
      </c>
      <c r="AN12" s="812">
        <f>WEEKDAY(DATE($X$2,$AB$2,25))</f>
        <v>6</v>
      </c>
      <c r="AO12" s="812">
        <f>WEEKDAY(DATE($X$2,$AB$2,26))</f>
        <v>7</v>
      </c>
      <c r="AP12" s="812">
        <f>WEEKDAY(DATE($X$2,$AB$2,27))</f>
        <v>1</v>
      </c>
      <c r="AQ12" s="813">
        <f>WEEKDAY(DATE($X$2,$AB$2,28))</f>
        <v>2</v>
      </c>
      <c r="AR12" s="811">
        <f>IF(AR11=29,WEEKDAY(DATE($X$2,$AB$2,29)),0)</f>
        <v>0</v>
      </c>
      <c r="AS12" s="812">
        <f>IF(AS11=30,WEEKDAY(DATE($X$2,$AB$2,30)),0)</f>
        <v>0</v>
      </c>
      <c r="AT12" s="814">
        <f>IF(AT11=31,WEEKDAY(DATE($X$2,$AB$2,31)),0)</f>
        <v>0</v>
      </c>
      <c r="AU12" s="815"/>
      <c r="AV12" s="816"/>
      <c r="AW12" s="815"/>
      <c r="AX12" s="816"/>
      <c r="AY12" s="817"/>
      <c r="AZ12" s="817"/>
      <c r="BA12" s="817"/>
      <c r="BB12" s="817"/>
      <c r="BC12" s="817"/>
      <c r="BD12" s="817"/>
    </row>
    <row r="13" spans="1:57" ht="20.25" customHeight="1" thickBot="1">
      <c r="A13" s="785"/>
      <c r="B13" s="818"/>
      <c r="C13" s="819"/>
      <c r="D13" s="820"/>
      <c r="E13" s="821"/>
      <c r="F13" s="820"/>
      <c r="G13" s="821"/>
      <c r="H13" s="819"/>
      <c r="I13" s="819"/>
      <c r="J13" s="819"/>
      <c r="K13" s="820"/>
      <c r="L13" s="821"/>
      <c r="M13" s="819"/>
      <c r="N13" s="819"/>
      <c r="O13" s="822"/>
      <c r="P13" s="823" t="str">
        <f>IF(P12=1,"日",IF(P12=2,"月",IF(P12=3,"火",IF(P12=4,"水",IF(P12=5,"木",IF(P12=6,"金","土"))))))</f>
        <v>火</v>
      </c>
      <c r="Q13" s="824" t="str">
        <f t="shared" ref="Q13:AQ13" si="0">IF(Q12=1,"日",IF(Q12=2,"月",IF(Q12=3,"火",IF(Q12=4,"水",IF(Q12=5,"木",IF(Q12=6,"金","土"))))))</f>
        <v>水</v>
      </c>
      <c r="R13" s="824" t="str">
        <f t="shared" si="0"/>
        <v>木</v>
      </c>
      <c r="S13" s="824" t="str">
        <f t="shared" si="0"/>
        <v>金</v>
      </c>
      <c r="T13" s="824" t="str">
        <f t="shared" si="0"/>
        <v>土</v>
      </c>
      <c r="U13" s="824" t="str">
        <f t="shared" si="0"/>
        <v>日</v>
      </c>
      <c r="V13" s="825" t="str">
        <f t="shared" si="0"/>
        <v>月</v>
      </c>
      <c r="W13" s="823" t="str">
        <f t="shared" si="0"/>
        <v>火</v>
      </c>
      <c r="X13" s="824" t="str">
        <f t="shared" si="0"/>
        <v>水</v>
      </c>
      <c r="Y13" s="824" t="str">
        <f t="shared" si="0"/>
        <v>木</v>
      </c>
      <c r="Z13" s="824" t="str">
        <f t="shared" si="0"/>
        <v>金</v>
      </c>
      <c r="AA13" s="824" t="str">
        <f t="shared" si="0"/>
        <v>土</v>
      </c>
      <c r="AB13" s="824" t="str">
        <f t="shared" si="0"/>
        <v>日</v>
      </c>
      <c r="AC13" s="825" t="str">
        <f t="shared" si="0"/>
        <v>月</v>
      </c>
      <c r="AD13" s="823" t="str">
        <f t="shared" si="0"/>
        <v>火</v>
      </c>
      <c r="AE13" s="824" t="str">
        <f t="shared" si="0"/>
        <v>水</v>
      </c>
      <c r="AF13" s="824" t="str">
        <f t="shared" si="0"/>
        <v>木</v>
      </c>
      <c r="AG13" s="824" t="str">
        <f t="shared" si="0"/>
        <v>金</v>
      </c>
      <c r="AH13" s="824" t="str">
        <f t="shared" si="0"/>
        <v>土</v>
      </c>
      <c r="AI13" s="824" t="str">
        <f t="shared" si="0"/>
        <v>日</v>
      </c>
      <c r="AJ13" s="825" t="str">
        <f t="shared" si="0"/>
        <v>月</v>
      </c>
      <c r="AK13" s="823" t="str">
        <f t="shared" si="0"/>
        <v>火</v>
      </c>
      <c r="AL13" s="824" t="str">
        <f t="shared" si="0"/>
        <v>水</v>
      </c>
      <c r="AM13" s="824" t="str">
        <f t="shared" si="0"/>
        <v>木</v>
      </c>
      <c r="AN13" s="824" t="str">
        <f t="shared" si="0"/>
        <v>金</v>
      </c>
      <c r="AO13" s="824" t="str">
        <f t="shared" si="0"/>
        <v>土</v>
      </c>
      <c r="AP13" s="824" t="str">
        <f t="shared" si="0"/>
        <v>日</v>
      </c>
      <c r="AQ13" s="825" t="str">
        <f t="shared" si="0"/>
        <v>月</v>
      </c>
      <c r="AR13" s="824" t="str">
        <f>IF(AR12=1,"日",IF(AR12=2,"月",IF(AR12=3,"火",IF(AR12=4,"水",IF(AR12=5,"木",IF(AR12=6,"金",IF(AR12=0,"","土")))))))</f>
        <v/>
      </c>
      <c r="AS13" s="824" t="str">
        <f>IF(AS12=1,"日",IF(AS12=2,"月",IF(AS12=3,"火",IF(AS12=4,"水",IF(AS12=5,"木",IF(AS12=6,"金",IF(AS12=0,"","土")))))))</f>
        <v/>
      </c>
      <c r="AT13" s="826" t="str">
        <f>IF(AT12=1,"日",IF(AT12=2,"月",IF(AT12=3,"火",IF(AT12=4,"水",IF(AT12=5,"木",IF(AT12=6,"金",IF(AT12=0,"","土")))))))</f>
        <v/>
      </c>
      <c r="AU13" s="827"/>
      <c r="AV13" s="828"/>
      <c r="AW13" s="827"/>
      <c r="AX13" s="828"/>
      <c r="AY13" s="817"/>
      <c r="AZ13" s="817"/>
      <c r="BA13" s="817"/>
      <c r="BB13" s="817"/>
      <c r="BC13" s="817"/>
      <c r="BD13" s="817"/>
    </row>
    <row r="14" spans="1:57" ht="39.9" customHeight="1">
      <c r="A14" s="785"/>
      <c r="B14" s="829">
        <v>1</v>
      </c>
      <c r="C14" s="830"/>
      <c r="D14" s="831"/>
      <c r="E14" s="832"/>
      <c r="F14" s="833"/>
      <c r="G14" s="834"/>
      <c r="H14" s="835"/>
      <c r="I14" s="835"/>
      <c r="J14" s="835"/>
      <c r="K14" s="836"/>
      <c r="L14" s="837"/>
      <c r="M14" s="838"/>
      <c r="N14" s="838"/>
      <c r="O14" s="839"/>
      <c r="P14" s="840"/>
      <c r="Q14" s="841"/>
      <c r="R14" s="841"/>
      <c r="S14" s="841"/>
      <c r="T14" s="841"/>
      <c r="U14" s="841"/>
      <c r="V14" s="842"/>
      <c r="W14" s="840"/>
      <c r="X14" s="841"/>
      <c r="Y14" s="841"/>
      <c r="Z14" s="841"/>
      <c r="AA14" s="841"/>
      <c r="AB14" s="841"/>
      <c r="AC14" s="842"/>
      <c r="AD14" s="840"/>
      <c r="AE14" s="841"/>
      <c r="AF14" s="841"/>
      <c r="AG14" s="841"/>
      <c r="AH14" s="841"/>
      <c r="AI14" s="841"/>
      <c r="AJ14" s="842"/>
      <c r="AK14" s="840"/>
      <c r="AL14" s="841"/>
      <c r="AM14" s="841"/>
      <c r="AN14" s="841"/>
      <c r="AO14" s="841"/>
      <c r="AP14" s="841"/>
      <c r="AQ14" s="842"/>
      <c r="AR14" s="840"/>
      <c r="AS14" s="841"/>
      <c r="AT14" s="842"/>
      <c r="AU14" s="843">
        <f>IF($AZ$3="４週",SUM(P14:AQ14),IF($AZ$3="暦月",SUM(P14:AT14),""))</f>
        <v>0</v>
      </c>
      <c r="AV14" s="844"/>
      <c r="AW14" s="845">
        <f t="shared" ref="AW14:AW31" si="1">IF($AZ$3="４週",AU14/4,IF($AZ$3="暦月",AU14/($AZ$7/7),""))</f>
        <v>0</v>
      </c>
      <c r="AX14" s="846"/>
      <c r="AY14" s="847"/>
      <c r="AZ14" s="848"/>
      <c r="BA14" s="848"/>
      <c r="BB14" s="848"/>
      <c r="BC14" s="848"/>
      <c r="BD14" s="849"/>
    </row>
    <row r="15" spans="1:57" ht="39.9" customHeight="1">
      <c r="A15" s="785"/>
      <c r="B15" s="850">
        <f t="shared" ref="B15:B31" si="2">B14+1</f>
        <v>2</v>
      </c>
      <c r="C15" s="851"/>
      <c r="D15" s="852"/>
      <c r="E15" s="853"/>
      <c r="F15" s="854"/>
      <c r="G15" s="855"/>
      <c r="H15" s="856"/>
      <c r="I15" s="856"/>
      <c r="J15" s="856"/>
      <c r="K15" s="857"/>
      <c r="L15" s="858"/>
      <c r="M15" s="859"/>
      <c r="N15" s="859"/>
      <c r="O15" s="860"/>
      <c r="P15" s="861"/>
      <c r="Q15" s="862"/>
      <c r="R15" s="862"/>
      <c r="S15" s="862"/>
      <c r="T15" s="862"/>
      <c r="U15" s="862"/>
      <c r="V15" s="863"/>
      <c r="W15" s="861"/>
      <c r="X15" s="862"/>
      <c r="Y15" s="862"/>
      <c r="Z15" s="862"/>
      <c r="AA15" s="862"/>
      <c r="AB15" s="862"/>
      <c r="AC15" s="863"/>
      <c r="AD15" s="861"/>
      <c r="AE15" s="862"/>
      <c r="AF15" s="862"/>
      <c r="AG15" s="862"/>
      <c r="AH15" s="862"/>
      <c r="AI15" s="862"/>
      <c r="AJ15" s="863"/>
      <c r="AK15" s="861"/>
      <c r="AL15" s="862"/>
      <c r="AM15" s="862"/>
      <c r="AN15" s="862"/>
      <c r="AO15" s="862"/>
      <c r="AP15" s="862"/>
      <c r="AQ15" s="863"/>
      <c r="AR15" s="861"/>
      <c r="AS15" s="862"/>
      <c r="AT15" s="863"/>
      <c r="AU15" s="864">
        <f>IF($AZ$3="４週",SUM(P15:AQ15),IF($AZ$3="暦月",SUM(P15:AT15),""))</f>
        <v>0</v>
      </c>
      <c r="AV15" s="865"/>
      <c r="AW15" s="866">
        <f t="shared" si="1"/>
        <v>0</v>
      </c>
      <c r="AX15" s="867"/>
      <c r="AY15" s="868"/>
      <c r="AZ15" s="869"/>
      <c r="BA15" s="869"/>
      <c r="BB15" s="869"/>
      <c r="BC15" s="869"/>
      <c r="BD15" s="870"/>
    </row>
    <row r="16" spans="1:57" ht="39.9" customHeight="1">
      <c r="A16" s="785"/>
      <c r="B16" s="850">
        <f t="shared" si="2"/>
        <v>3</v>
      </c>
      <c r="C16" s="851"/>
      <c r="D16" s="852"/>
      <c r="E16" s="853"/>
      <c r="F16" s="854"/>
      <c r="G16" s="855"/>
      <c r="H16" s="856"/>
      <c r="I16" s="856"/>
      <c r="J16" s="856"/>
      <c r="K16" s="857"/>
      <c r="L16" s="858"/>
      <c r="M16" s="859"/>
      <c r="N16" s="859"/>
      <c r="O16" s="860"/>
      <c r="P16" s="861"/>
      <c r="Q16" s="862"/>
      <c r="R16" s="862"/>
      <c r="S16" s="862"/>
      <c r="T16" s="862"/>
      <c r="U16" s="862"/>
      <c r="V16" s="863"/>
      <c r="W16" s="861"/>
      <c r="X16" s="862"/>
      <c r="Y16" s="862"/>
      <c r="Z16" s="862"/>
      <c r="AA16" s="862"/>
      <c r="AB16" s="862"/>
      <c r="AC16" s="863"/>
      <c r="AD16" s="861"/>
      <c r="AE16" s="862"/>
      <c r="AF16" s="862"/>
      <c r="AG16" s="862"/>
      <c r="AH16" s="862"/>
      <c r="AI16" s="862"/>
      <c r="AJ16" s="863"/>
      <c r="AK16" s="861"/>
      <c r="AL16" s="862"/>
      <c r="AM16" s="862"/>
      <c r="AN16" s="862"/>
      <c r="AO16" s="862"/>
      <c r="AP16" s="862"/>
      <c r="AQ16" s="863"/>
      <c r="AR16" s="861"/>
      <c r="AS16" s="862"/>
      <c r="AT16" s="863"/>
      <c r="AU16" s="864">
        <f>IF($AZ$3="４週",SUM(P16:AQ16),IF($AZ$3="暦月",SUM(P16:AT16),""))</f>
        <v>0</v>
      </c>
      <c r="AV16" s="865"/>
      <c r="AW16" s="866">
        <f t="shared" si="1"/>
        <v>0</v>
      </c>
      <c r="AX16" s="867"/>
      <c r="AY16" s="868"/>
      <c r="AZ16" s="869"/>
      <c r="BA16" s="869"/>
      <c r="BB16" s="869"/>
      <c r="BC16" s="869"/>
      <c r="BD16" s="870"/>
    </row>
    <row r="17" spans="1:56" ht="39.9" customHeight="1">
      <c r="A17" s="785"/>
      <c r="B17" s="850">
        <f t="shared" si="2"/>
        <v>4</v>
      </c>
      <c r="C17" s="851"/>
      <c r="D17" s="852"/>
      <c r="E17" s="853"/>
      <c r="F17" s="854"/>
      <c r="G17" s="855"/>
      <c r="H17" s="856"/>
      <c r="I17" s="856"/>
      <c r="J17" s="856"/>
      <c r="K17" s="857"/>
      <c r="L17" s="858"/>
      <c r="M17" s="859"/>
      <c r="N17" s="859"/>
      <c r="O17" s="860"/>
      <c r="P17" s="861"/>
      <c r="Q17" s="862"/>
      <c r="R17" s="862"/>
      <c r="S17" s="862"/>
      <c r="T17" s="862"/>
      <c r="U17" s="862"/>
      <c r="V17" s="863"/>
      <c r="W17" s="861"/>
      <c r="X17" s="862"/>
      <c r="Y17" s="862"/>
      <c r="Z17" s="862"/>
      <c r="AA17" s="862"/>
      <c r="AB17" s="862"/>
      <c r="AC17" s="863"/>
      <c r="AD17" s="861"/>
      <c r="AE17" s="862"/>
      <c r="AF17" s="862"/>
      <c r="AG17" s="862"/>
      <c r="AH17" s="862"/>
      <c r="AI17" s="862"/>
      <c r="AJ17" s="863"/>
      <c r="AK17" s="861"/>
      <c r="AL17" s="862"/>
      <c r="AM17" s="862"/>
      <c r="AN17" s="862"/>
      <c r="AO17" s="862"/>
      <c r="AP17" s="862"/>
      <c r="AQ17" s="863"/>
      <c r="AR17" s="861"/>
      <c r="AS17" s="862"/>
      <c r="AT17" s="863"/>
      <c r="AU17" s="864">
        <f>IF($AZ$3="４週",SUM(P17:AQ17),IF($AZ$3="暦月",SUM(P17:AT17),""))</f>
        <v>0</v>
      </c>
      <c r="AV17" s="865"/>
      <c r="AW17" s="866">
        <f t="shared" si="1"/>
        <v>0</v>
      </c>
      <c r="AX17" s="867"/>
      <c r="AY17" s="868"/>
      <c r="AZ17" s="869"/>
      <c r="BA17" s="869"/>
      <c r="BB17" s="869"/>
      <c r="BC17" s="869"/>
      <c r="BD17" s="870"/>
    </row>
    <row r="18" spans="1:56" ht="39.9" customHeight="1">
      <c r="A18" s="785"/>
      <c r="B18" s="850">
        <f t="shared" si="2"/>
        <v>5</v>
      </c>
      <c r="C18" s="851"/>
      <c r="D18" s="852"/>
      <c r="E18" s="853"/>
      <c r="F18" s="854"/>
      <c r="G18" s="855"/>
      <c r="H18" s="856"/>
      <c r="I18" s="856"/>
      <c r="J18" s="856"/>
      <c r="K18" s="857"/>
      <c r="L18" s="858"/>
      <c r="M18" s="859"/>
      <c r="N18" s="859"/>
      <c r="O18" s="860"/>
      <c r="P18" s="861"/>
      <c r="Q18" s="862"/>
      <c r="R18" s="862"/>
      <c r="S18" s="862"/>
      <c r="T18" s="862"/>
      <c r="U18" s="862"/>
      <c r="V18" s="863"/>
      <c r="W18" s="861"/>
      <c r="X18" s="862"/>
      <c r="Y18" s="862"/>
      <c r="Z18" s="862"/>
      <c r="AA18" s="862"/>
      <c r="AB18" s="862"/>
      <c r="AC18" s="863"/>
      <c r="AD18" s="861"/>
      <c r="AE18" s="862"/>
      <c r="AF18" s="862"/>
      <c r="AG18" s="862"/>
      <c r="AH18" s="862"/>
      <c r="AI18" s="862"/>
      <c r="AJ18" s="863"/>
      <c r="AK18" s="861"/>
      <c r="AL18" s="862"/>
      <c r="AM18" s="862"/>
      <c r="AN18" s="862"/>
      <c r="AO18" s="862"/>
      <c r="AP18" s="862"/>
      <c r="AQ18" s="863"/>
      <c r="AR18" s="861"/>
      <c r="AS18" s="862"/>
      <c r="AT18" s="863"/>
      <c r="AU18" s="864">
        <f t="shared" ref="AU18:AU31" si="3">IF($AZ$3="４週",SUM(P18:AQ18),IF($AZ$3="暦月",SUM(P18:AT18),""))</f>
        <v>0</v>
      </c>
      <c r="AV18" s="865"/>
      <c r="AW18" s="866">
        <f t="shared" si="1"/>
        <v>0</v>
      </c>
      <c r="AX18" s="867"/>
      <c r="AY18" s="868"/>
      <c r="AZ18" s="869"/>
      <c r="BA18" s="869"/>
      <c r="BB18" s="869"/>
      <c r="BC18" s="869"/>
      <c r="BD18" s="870"/>
    </row>
    <row r="19" spans="1:56" ht="39.9" customHeight="1">
      <c r="A19" s="785"/>
      <c r="B19" s="850">
        <f t="shared" si="2"/>
        <v>6</v>
      </c>
      <c r="C19" s="851"/>
      <c r="D19" s="852"/>
      <c r="E19" s="853"/>
      <c r="F19" s="854"/>
      <c r="G19" s="855"/>
      <c r="H19" s="856"/>
      <c r="I19" s="856"/>
      <c r="J19" s="856"/>
      <c r="K19" s="857"/>
      <c r="L19" s="858"/>
      <c r="M19" s="859"/>
      <c r="N19" s="859"/>
      <c r="O19" s="860"/>
      <c r="P19" s="861"/>
      <c r="Q19" s="862"/>
      <c r="R19" s="862"/>
      <c r="S19" s="862"/>
      <c r="T19" s="862"/>
      <c r="U19" s="862"/>
      <c r="V19" s="863"/>
      <c r="W19" s="861"/>
      <c r="X19" s="862"/>
      <c r="Y19" s="862"/>
      <c r="Z19" s="862"/>
      <c r="AA19" s="862"/>
      <c r="AB19" s="862"/>
      <c r="AC19" s="863"/>
      <c r="AD19" s="861"/>
      <c r="AE19" s="862"/>
      <c r="AF19" s="862"/>
      <c r="AG19" s="862"/>
      <c r="AH19" s="862"/>
      <c r="AI19" s="862"/>
      <c r="AJ19" s="863"/>
      <c r="AK19" s="861"/>
      <c r="AL19" s="862"/>
      <c r="AM19" s="862"/>
      <c r="AN19" s="862"/>
      <c r="AO19" s="862"/>
      <c r="AP19" s="862"/>
      <c r="AQ19" s="863"/>
      <c r="AR19" s="861"/>
      <c r="AS19" s="862"/>
      <c r="AT19" s="863"/>
      <c r="AU19" s="864">
        <f t="shared" si="3"/>
        <v>0</v>
      </c>
      <c r="AV19" s="865"/>
      <c r="AW19" s="866">
        <f t="shared" si="1"/>
        <v>0</v>
      </c>
      <c r="AX19" s="867"/>
      <c r="AY19" s="868"/>
      <c r="AZ19" s="869"/>
      <c r="BA19" s="869"/>
      <c r="BB19" s="869"/>
      <c r="BC19" s="869"/>
      <c r="BD19" s="870"/>
    </row>
    <row r="20" spans="1:56" ht="39.9" customHeight="1">
      <c r="A20" s="785"/>
      <c r="B20" s="850">
        <f t="shared" si="2"/>
        <v>7</v>
      </c>
      <c r="C20" s="851"/>
      <c r="D20" s="852"/>
      <c r="E20" s="853"/>
      <c r="F20" s="854"/>
      <c r="G20" s="855"/>
      <c r="H20" s="856"/>
      <c r="I20" s="856"/>
      <c r="J20" s="856"/>
      <c r="K20" s="857"/>
      <c r="L20" s="858"/>
      <c r="M20" s="859"/>
      <c r="N20" s="859"/>
      <c r="O20" s="860"/>
      <c r="P20" s="861"/>
      <c r="Q20" s="862"/>
      <c r="R20" s="862"/>
      <c r="S20" s="862"/>
      <c r="T20" s="862"/>
      <c r="U20" s="862"/>
      <c r="V20" s="863"/>
      <c r="W20" s="861"/>
      <c r="X20" s="862"/>
      <c r="Y20" s="862"/>
      <c r="Z20" s="862"/>
      <c r="AA20" s="862"/>
      <c r="AB20" s="862"/>
      <c r="AC20" s="863"/>
      <c r="AD20" s="861"/>
      <c r="AE20" s="862"/>
      <c r="AF20" s="862"/>
      <c r="AG20" s="862"/>
      <c r="AH20" s="862"/>
      <c r="AI20" s="862"/>
      <c r="AJ20" s="863"/>
      <c r="AK20" s="861"/>
      <c r="AL20" s="862"/>
      <c r="AM20" s="862"/>
      <c r="AN20" s="862"/>
      <c r="AO20" s="862"/>
      <c r="AP20" s="862"/>
      <c r="AQ20" s="863"/>
      <c r="AR20" s="861"/>
      <c r="AS20" s="862"/>
      <c r="AT20" s="863"/>
      <c r="AU20" s="864">
        <f>IF($AZ$3="４週",SUM(P20:AQ20),IF($AZ$3="暦月",SUM(P20:AT20),""))</f>
        <v>0</v>
      </c>
      <c r="AV20" s="865"/>
      <c r="AW20" s="866">
        <f t="shared" si="1"/>
        <v>0</v>
      </c>
      <c r="AX20" s="867"/>
      <c r="AY20" s="868"/>
      <c r="AZ20" s="869"/>
      <c r="BA20" s="869"/>
      <c r="BB20" s="869"/>
      <c r="BC20" s="869"/>
      <c r="BD20" s="870"/>
    </row>
    <row r="21" spans="1:56" ht="39.9" customHeight="1">
      <c r="A21" s="785"/>
      <c r="B21" s="850">
        <f t="shared" si="2"/>
        <v>8</v>
      </c>
      <c r="C21" s="851"/>
      <c r="D21" s="852"/>
      <c r="E21" s="853"/>
      <c r="F21" s="854"/>
      <c r="G21" s="855"/>
      <c r="H21" s="856"/>
      <c r="I21" s="856"/>
      <c r="J21" s="856"/>
      <c r="K21" s="857"/>
      <c r="L21" s="858"/>
      <c r="M21" s="859"/>
      <c r="N21" s="859"/>
      <c r="O21" s="860"/>
      <c r="P21" s="861"/>
      <c r="Q21" s="862"/>
      <c r="R21" s="862"/>
      <c r="S21" s="862"/>
      <c r="T21" s="862"/>
      <c r="U21" s="862"/>
      <c r="V21" s="863"/>
      <c r="W21" s="861"/>
      <c r="X21" s="862"/>
      <c r="Y21" s="862"/>
      <c r="Z21" s="862"/>
      <c r="AA21" s="862"/>
      <c r="AB21" s="862"/>
      <c r="AC21" s="863"/>
      <c r="AD21" s="861"/>
      <c r="AE21" s="862"/>
      <c r="AF21" s="862"/>
      <c r="AG21" s="862"/>
      <c r="AH21" s="862"/>
      <c r="AI21" s="862"/>
      <c r="AJ21" s="863"/>
      <c r="AK21" s="861"/>
      <c r="AL21" s="862"/>
      <c r="AM21" s="862"/>
      <c r="AN21" s="862"/>
      <c r="AO21" s="862"/>
      <c r="AP21" s="862"/>
      <c r="AQ21" s="863"/>
      <c r="AR21" s="861"/>
      <c r="AS21" s="862"/>
      <c r="AT21" s="863"/>
      <c r="AU21" s="864">
        <f t="shared" si="3"/>
        <v>0</v>
      </c>
      <c r="AV21" s="865"/>
      <c r="AW21" s="866">
        <f t="shared" si="1"/>
        <v>0</v>
      </c>
      <c r="AX21" s="867"/>
      <c r="AY21" s="868"/>
      <c r="AZ21" s="869"/>
      <c r="BA21" s="869"/>
      <c r="BB21" s="869"/>
      <c r="BC21" s="869"/>
      <c r="BD21" s="870"/>
    </row>
    <row r="22" spans="1:56" ht="39.9" customHeight="1">
      <c r="A22" s="785"/>
      <c r="B22" s="850">
        <f t="shared" si="2"/>
        <v>9</v>
      </c>
      <c r="C22" s="851"/>
      <c r="D22" s="852"/>
      <c r="E22" s="853"/>
      <c r="F22" s="854"/>
      <c r="G22" s="855"/>
      <c r="H22" s="856"/>
      <c r="I22" s="856"/>
      <c r="J22" s="856"/>
      <c r="K22" s="857"/>
      <c r="L22" s="858"/>
      <c r="M22" s="859"/>
      <c r="N22" s="859"/>
      <c r="O22" s="860"/>
      <c r="P22" s="861"/>
      <c r="Q22" s="862"/>
      <c r="R22" s="862"/>
      <c r="S22" s="862"/>
      <c r="T22" s="862"/>
      <c r="U22" s="862"/>
      <c r="V22" s="863"/>
      <c r="W22" s="861"/>
      <c r="X22" s="862"/>
      <c r="Y22" s="862"/>
      <c r="Z22" s="862"/>
      <c r="AA22" s="862"/>
      <c r="AB22" s="862"/>
      <c r="AC22" s="863"/>
      <c r="AD22" s="861"/>
      <c r="AE22" s="862"/>
      <c r="AF22" s="862"/>
      <c r="AG22" s="862"/>
      <c r="AH22" s="862"/>
      <c r="AI22" s="862"/>
      <c r="AJ22" s="863"/>
      <c r="AK22" s="861"/>
      <c r="AL22" s="862"/>
      <c r="AM22" s="862"/>
      <c r="AN22" s="862"/>
      <c r="AO22" s="862"/>
      <c r="AP22" s="862"/>
      <c r="AQ22" s="863"/>
      <c r="AR22" s="861"/>
      <c r="AS22" s="862"/>
      <c r="AT22" s="863"/>
      <c r="AU22" s="864">
        <f t="shared" si="3"/>
        <v>0</v>
      </c>
      <c r="AV22" s="865"/>
      <c r="AW22" s="866">
        <f t="shared" si="1"/>
        <v>0</v>
      </c>
      <c r="AX22" s="867"/>
      <c r="AY22" s="868"/>
      <c r="AZ22" s="869"/>
      <c r="BA22" s="869"/>
      <c r="BB22" s="869"/>
      <c r="BC22" s="869"/>
      <c r="BD22" s="870"/>
    </row>
    <row r="23" spans="1:56" ht="39.9" customHeight="1">
      <c r="A23" s="785"/>
      <c r="B23" s="850">
        <f t="shared" si="2"/>
        <v>10</v>
      </c>
      <c r="C23" s="851"/>
      <c r="D23" s="852"/>
      <c r="E23" s="853"/>
      <c r="F23" s="854"/>
      <c r="G23" s="855"/>
      <c r="H23" s="856"/>
      <c r="I23" s="856"/>
      <c r="J23" s="856"/>
      <c r="K23" s="857"/>
      <c r="L23" s="858"/>
      <c r="M23" s="859"/>
      <c r="N23" s="859"/>
      <c r="O23" s="860"/>
      <c r="P23" s="861"/>
      <c r="Q23" s="862"/>
      <c r="R23" s="862"/>
      <c r="S23" s="862"/>
      <c r="T23" s="862"/>
      <c r="U23" s="862"/>
      <c r="V23" s="863"/>
      <c r="W23" s="861"/>
      <c r="X23" s="862"/>
      <c r="Y23" s="862"/>
      <c r="Z23" s="862"/>
      <c r="AA23" s="862"/>
      <c r="AB23" s="862"/>
      <c r="AC23" s="863"/>
      <c r="AD23" s="861"/>
      <c r="AE23" s="862"/>
      <c r="AF23" s="862"/>
      <c r="AG23" s="862"/>
      <c r="AH23" s="862"/>
      <c r="AI23" s="862"/>
      <c r="AJ23" s="863"/>
      <c r="AK23" s="861"/>
      <c r="AL23" s="862"/>
      <c r="AM23" s="862"/>
      <c r="AN23" s="862"/>
      <c r="AO23" s="862"/>
      <c r="AP23" s="862"/>
      <c r="AQ23" s="863"/>
      <c r="AR23" s="861"/>
      <c r="AS23" s="862"/>
      <c r="AT23" s="863"/>
      <c r="AU23" s="864">
        <f t="shared" si="3"/>
        <v>0</v>
      </c>
      <c r="AV23" s="865"/>
      <c r="AW23" s="866">
        <f t="shared" si="1"/>
        <v>0</v>
      </c>
      <c r="AX23" s="867"/>
      <c r="AY23" s="868"/>
      <c r="AZ23" s="869"/>
      <c r="BA23" s="869"/>
      <c r="BB23" s="869"/>
      <c r="BC23" s="869"/>
      <c r="BD23" s="870"/>
    </row>
    <row r="24" spans="1:56" ht="39.9" customHeight="1">
      <c r="A24" s="785"/>
      <c r="B24" s="850">
        <f t="shared" si="2"/>
        <v>11</v>
      </c>
      <c r="C24" s="851"/>
      <c r="D24" s="852"/>
      <c r="E24" s="853"/>
      <c r="F24" s="854"/>
      <c r="G24" s="855"/>
      <c r="H24" s="856"/>
      <c r="I24" s="856"/>
      <c r="J24" s="856"/>
      <c r="K24" s="857"/>
      <c r="L24" s="858"/>
      <c r="M24" s="859"/>
      <c r="N24" s="859"/>
      <c r="O24" s="860"/>
      <c r="P24" s="861"/>
      <c r="Q24" s="862"/>
      <c r="R24" s="862"/>
      <c r="S24" s="862"/>
      <c r="T24" s="862"/>
      <c r="U24" s="862"/>
      <c r="V24" s="863"/>
      <c r="W24" s="861"/>
      <c r="X24" s="862"/>
      <c r="Y24" s="862"/>
      <c r="Z24" s="862"/>
      <c r="AA24" s="862"/>
      <c r="AB24" s="862"/>
      <c r="AC24" s="863"/>
      <c r="AD24" s="861"/>
      <c r="AE24" s="862"/>
      <c r="AF24" s="862"/>
      <c r="AG24" s="862"/>
      <c r="AH24" s="862"/>
      <c r="AI24" s="862"/>
      <c r="AJ24" s="863"/>
      <c r="AK24" s="861"/>
      <c r="AL24" s="862"/>
      <c r="AM24" s="862"/>
      <c r="AN24" s="862"/>
      <c r="AO24" s="862"/>
      <c r="AP24" s="862"/>
      <c r="AQ24" s="863"/>
      <c r="AR24" s="861"/>
      <c r="AS24" s="862"/>
      <c r="AT24" s="863"/>
      <c r="AU24" s="864">
        <f t="shared" si="3"/>
        <v>0</v>
      </c>
      <c r="AV24" s="865"/>
      <c r="AW24" s="866">
        <f t="shared" si="1"/>
        <v>0</v>
      </c>
      <c r="AX24" s="867"/>
      <c r="AY24" s="868"/>
      <c r="AZ24" s="869"/>
      <c r="BA24" s="869"/>
      <c r="BB24" s="869"/>
      <c r="BC24" s="869"/>
      <c r="BD24" s="870"/>
    </row>
    <row r="25" spans="1:56" ht="39.9" customHeight="1">
      <c r="A25" s="785"/>
      <c r="B25" s="850">
        <f t="shared" si="2"/>
        <v>12</v>
      </c>
      <c r="C25" s="851"/>
      <c r="D25" s="852"/>
      <c r="E25" s="853"/>
      <c r="F25" s="854"/>
      <c r="G25" s="855"/>
      <c r="H25" s="856"/>
      <c r="I25" s="856"/>
      <c r="J25" s="856"/>
      <c r="K25" s="857"/>
      <c r="L25" s="858"/>
      <c r="M25" s="859"/>
      <c r="N25" s="859"/>
      <c r="O25" s="860"/>
      <c r="P25" s="861"/>
      <c r="Q25" s="862"/>
      <c r="R25" s="862"/>
      <c r="S25" s="862"/>
      <c r="T25" s="862"/>
      <c r="U25" s="862"/>
      <c r="V25" s="863"/>
      <c r="W25" s="861"/>
      <c r="X25" s="862"/>
      <c r="Y25" s="862"/>
      <c r="Z25" s="862"/>
      <c r="AA25" s="862"/>
      <c r="AB25" s="862"/>
      <c r="AC25" s="863"/>
      <c r="AD25" s="861"/>
      <c r="AE25" s="862"/>
      <c r="AF25" s="862"/>
      <c r="AG25" s="862"/>
      <c r="AH25" s="862"/>
      <c r="AI25" s="862"/>
      <c r="AJ25" s="863"/>
      <c r="AK25" s="861"/>
      <c r="AL25" s="862"/>
      <c r="AM25" s="862"/>
      <c r="AN25" s="862"/>
      <c r="AO25" s="862"/>
      <c r="AP25" s="862"/>
      <c r="AQ25" s="863"/>
      <c r="AR25" s="861"/>
      <c r="AS25" s="862"/>
      <c r="AT25" s="863"/>
      <c r="AU25" s="864">
        <f t="shared" si="3"/>
        <v>0</v>
      </c>
      <c r="AV25" s="865"/>
      <c r="AW25" s="866">
        <f t="shared" si="1"/>
        <v>0</v>
      </c>
      <c r="AX25" s="867"/>
      <c r="AY25" s="868"/>
      <c r="AZ25" s="869"/>
      <c r="BA25" s="869"/>
      <c r="BB25" s="869"/>
      <c r="BC25" s="869"/>
      <c r="BD25" s="870"/>
    </row>
    <row r="26" spans="1:56" ht="39.9" customHeight="1">
      <c r="A26" s="785"/>
      <c r="B26" s="850">
        <f t="shared" si="2"/>
        <v>13</v>
      </c>
      <c r="C26" s="851"/>
      <c r="D26" s="852"/>
      <c r="E26" s="853"/>
      <c r="F26" s="854"/>
      <c r="G26" s="855"/>
      <c r="H26" s="856"/>
      <c r="I26" s="856"/>
      <c r="J26" s="856"/>
      <c r="K26" s="857"/>
      <c r="L26" s="858"/>
      <c r="M26" s="859"/>
      <c r="N26" s="859"/>
      <c r="O26" s="860"/>
      <c r="P26" s="861"/>
      <c r="Q26" s="862"/>
      <c r="R26" s="862"/>
      <c r="S26" s="862"/>
      <c r="T26" s="862"/>
      <c r="U26" s="862"/>
      <c r="V26" s="863"/>
      <c r="W26" s="861"/>
      <c r="X26" s="862"/>
      <c r="Y26" s="862"/>
      <c r="Z26" s="862"/>
      <c r="AA26" s="862"/>
      <c r="AB26" s="862"/>
      <c r="AC26" s="863"/>
      <c r="AD26" s="861"/>
      <c r="AE26" s="862"/>
      <c r="AF26" s="862"/>
      <c r="AG26" s="862"/>
      <c r="AH26" s="862"/>
      <c r="AI26" s="862"/>
      <c r="AJ26" s="863"/>
      <c r="AK26" s="861"/>
      <c r="AL26" s="862"/>
      <c r="AM26" s="862"/>
      <c r="AN26" s="862"/>
      <c r="AO26" s="862"/>
      <c r="AP26" s="862"/>
      <c r="AQ26" s="863"/>
      <c r="AR26" s="861"/>
      <c r="AS26" s="862"/>
      <c r="AT26" s="863"/>
      <c r="AU26" s="864">
        <f t="shared" si="3"/>
        <v>0</v>
      </c>
      <c r="AV26" s="865"/>
      <c r="AW26" s="866">
        <f t="shared" si="1"/>
        <v>0</v>
      </c>
      <c r="AX26" s="867"/>
      <c r="AY26" s="868"/>
      <c r="AZ26" s="869"/>
      <c r="BA26" s="869"/>
      <c r="BB26" s="869"/>
      <c r="BC26" s="869"/>
      <c r="BD26" s="870"/>
    </row>
    <row r="27" spans="1:56" ht="39.9" customHeight="1">
      <c r="A27" s="785"/>
      <c r="B27" s="850">
        <f t="shared" si="2"/>
        <v>14</v>
      </c>
      <c r="C27" s="851"/>
      <c r="D27" s="852"/>
      <c r="E27" s="853"/>
      <c r="F27" s="854"/>
      <c r="G27" s="855"/>
      <c r="H27" s="856"/>
      <c r="I27" s="856"/>
      <c r="J27" s="856"/>
      <c r="K27" s="857"/>
      <c r="L27" s="858"/>
      <c r="M27" s="859"/>
      <c r="N27" s="859"/>
      <c r="O27" s="860"/>
      <c r="P27" s="861"/>
      <c r="Q27" s="862"/>
      <c r="R27" s="862"/>
      <c r="S27" s="862"/>
      <c r="T27" s="862"/>
      <c r="U27" s="862"/>
      <c r="V27" s="863"/>
      <c r="W27" s="861"/>
      <c r="X27" s="862"/>
      <c r="Y27" s="862"/>
      <c r="Z27" s="862"/>
      <c r="AA27" s="862"/>
      <c r="AB27" s="862"/>
      <c r="AC27" s="863"/>
      <c r="AD27" s="861"/>
      <c r="AE27" s="862"/>
      <c r="AF27" s="862"/>
      <c r="AG27" s="862"/>
      <c r="AH27" s="862"/>
      <c r="AI27" s="862"/>
      <c r="AJ27" s="863"/>
      <c r="AK27" s="861"/>
      <c r="AL27" s="862"/>
      <c r="AM27" s="862"/>
      <c r="AN27" s="862"/>
      <c r="AO27" s="862"/>
      <c r="AP27" s="862"/>
      <c r="AQ27" s="863"/>
      <c r="AR27" s="861"/>
      <c r="AS27" s="862"/>
      <c r="AT27" s="863"/>
      <c r="AU27" s="864">
        <f t="shared" si="3"/>
        <v>0</v>
      </c>
      <c r="AV27" s="865"/>
      <c r="AW27" s="866">
        <f t="shared" si="1"/>
        <v>0</v>
      </c>
      <c r="AX27" s="867"/>
      <c r="AY27" s="868"/>
      <c r="AZ27" s="869"/>
      <c r="BA27" s="869"/>
      <c r="BB27" s="869"/>
      <c r="BC27" s="869"/>
      <c r="BD27" s="870"/>
    </row>
    <row r="28" spans="1:56" ht="39.9" customHeight="1">
      <c r="A28" s="785"/>
      <c r="B28" s="850">
        <f t="shared" si="2"/>
        <v>15</v>
      </c>
      <c r="C28" s="851"/>
      <c r="D28" s="852"/>
      <c r="E28" s="853"/>
      <c r="F28" s="854"/>
      <c r="G28" s="855"/>
      <c r="H28" s="856"/>
      <c r="I28" s="856"/>
      <c r="J28" s="856"/>
      <c r="K28" s="857"/>
      <c r="L28" s="858"/>
      <c r="M28" s="859"/>
      <c r="N28" s="859"/>
      <c r="O28" s="860"/>
      <c r="P28" s="861"/>
      <c r="Q28" s="862"/>
      <c r="R28" s="862"/>
      <c r="S28" s="862"/>
      <c r="T28" s="862"/>
      <c r="U28" s="862"/>
      <c r="V28" s="863"/>
      <c r="W28" s="861"/>
      <c r="X28" s="862"/>
      <c r="Y28" s="862"/>
      <c r="Z28" s="862"/>
      <c r="AA28" s="862"/>
      <c r="AB28" s="862"/>
      <c r="AC28" s="863"/>
      <c r="AD28" s="861"/>
      <c r="AE28" s="862"/>
      <c r="AF28" s="862"/>
      <c r="AG28" s="862"/>
      <c r="AH28" s="862"/>
      <c r="AI28" s="862"/>
      <c r="AJ28" s="863"/>
      <c r="AK28" s="861"/>
      <c r="AL28" s="862"/>
      <c r="AM28" s="862"/>
      <c r="AN28" s="862"/>
      <c r="AO28" s="862"/>
      <c r="AP28" s="862"/>
      <c r="AQ28" s="863"/>
      <c r="AR28" s="861"/>
      <c r="AS28" s="862"/>
      <c r="AT28" s="863"/>
      <c r="AU28" s="864">
        <f t="shared" si="3"/>
        <v>0</v>
      </c>
      <c r="AV28" s="865"/>
      <c r="AW28" s="866">
        <f t="shared" si="1"/>
        <v>0</v>
      </c>
      <c r="AX28" s="867"/>
      <c r="AY28" s="868"/>
      <c r="AZ28" s="869"/>
      <c r="BA28" s="869"/>
      <c r="BB28" s="869"/>
      <c r="BC28" s="869"/>
      <c r="BD28" s="870"/>
    </row>
    <row r="29" spans="1:56" ht="39.9" customHeight="1">
      <c r="A29" s="785"/>
      <c r="B29" s="850">
        <f t="shared" si="2"/>
        <v>16</v>
      </c>
      <c r="C29" s="851"/>
      <c r="D29" s="852"/>
      <c r="E29" s="853"/>
      <c r="F29" s="854"/>
      <c r="G29" s="855"/>
      <c r="H29" s="856"/>
      <c r="I29" s="856"/>
      <c r="J29" s="856"/>
      <c r="K29" s="857"/>
      <c r="L29" s="858"/>
      <c r="M29" s="859"/>
      <c r="N29" s="859"/>
      <c r="O29" s="860"/>
      <c r="P29" s="861"/>
      <c r="Q29" s="862"/>
      <c r="R29" s="862"/>
      <c r="S29" s="862"/>
      <c r="T29" s="862"/>
      <c r="U29" s="862"/>
      <c r="V29" s="863"/>
      <c r="W29" s="861"/>
      <c r="X29" s="862"/>
      <c r="Y29" s="862"/>
      <c r="Z29" s="862"/>
      <c r="AA29" s="862"/>
      <c r="AB29" s="862"/>
      <c r="AC29" s="863"/>
      <c r="AD29" s="861"/>
      <c r="AE29" s="862"/>
      <c r="AF29" s="862"/>
      <c r="AG29" s="862"/>
      <c r="AH29" s="862"/>
      <c r="AI29" s="862"/>
      <c r="AJ29" s="863"/>
      <c r="AK29" s="861"/>
      <c r="AL29" s="862"/>
      <c r="AM29" s="862"/>
      <c r="AN29" s="862"/>
      <c r="AO29" s="862"/>
      <c r="AP29" s="862"/>
      <c r="AQ29" s="863"/>
      <c r="AR29" s="861"/>
      <c r="AS29" s="862"/>
      <c r="AT29" s="863"/>
      <c r="AU29" s="864">
        <f t="shared" si="3"/>
        <v>0</v>
      </c>
      <c r="AV29" s="865"/>
      <c r="AW29" s="866">
        <f t="shared" si="1"/>
        <v>0</v>
      </c>
      <c r="AX29" s="867"/>
      <c r="AY29" s="868"/>
      <c r="AZ29" s="869"/>
      <c r="BA29" s="869"/>
      <c r="BB29" s="869"/>
      <c r="BC29" s="869"/>
      <c r="BD29" s="870"/>
    </row>
    <row r="30" spans="1:56" ht="39.9" customHeight="1">
      <c r="A30" s="785"/>
      <c r="B30" s="850">
        <f t="shared" si="2"/>
        <v>17</v>
      </c>
      <c r="C30" s="851"/>
      <c r="D30" s="852"/>
      <c r="E30" s="853"/>
      <c r="F30" s="854"/>
      <c r="G30" s="855"/>
      <c r="H30" s="856"/>
      <c r="I30" s="856"/>
      <c r="J30" s="856"/>
      <c r="K30" s="857"/>
      <c r="L30" s="858"/>
      <c r="M30" s="859"/>
      <c r="N30" s="859"/>
      <c r="O30" s="860"/>
      <c r="P30" s="861"/>
      <c r="Q30" s="862"/>
      <c r="R30" s="862"/>
      <c r="S30" s="862"/>
      <c r="T30" s="862"/>
      <c r="U30" s="862"/>
      <c r="V30" s="863"/>
      <c r="W30" s="861"/>
      <c r="X30" s="862"/>
      <c r="Y30" s="862"/>
      <c r="Z30" s="862"/>
      <c r="AA30" s="862"/>
      <c r="AB30" s="862"/>
      <c r="AC30" s="863"/>
      <c r="AD30" s="861"/>
      <c r="AE30" s="862"/>
      <c r="AF30" s="862"/>
      <c r="AG30" s="862"/>
      <c r="AH30" s="862"/>
      <c r="AI30" s="862"/>
      <c r="AJ30" s="863"/>
      <c r="AK30" s="861"/>
      <c r="AL30" s="862"/>
      <c r="AM30" s="862"/>
      <c r="AN30" s="862"/>
      <c r="AO30" s="862"/>
      <c r="AP30" s="862"/>
      <c r="AQ30" s="863"/>
      <c r="AR30" s="861"/>
      <c r="AS30" s="862"/>
      <c r="AT30" s="863"/>
      <c r="AU30" s="864">
        <f t="shared" si="3"/>
        <v>0</v>
      </c>
      <c r="AV30" s="865"/>
      <c r="AW30" s="866">
        <f t="shared" si="1"/>
        <v>0</v>
      </c>
      <c r="AX30" s="867"/>
      <c r="AY30" s="868"/>
      <c r="AZ30" s="869"/>
      <c r="BA30" s="869"/>
      <c r="BB30" s="869"/>
      <c r="BC30" s="869"/>
      <c r="BD30" s="870"/>
    </row>
    <row r="31" spans="1:56" ht="39.9" customHeight="1" thickBot="1">
      <c r="A31" s="785"/>
      <c r="B31" s="871">
        <f t="shared" si="2"/>
        <v>18</v>
      </c>
      <c r="C31" s="872"/>
      <c r="D31" s="873"/>
      <c r="E31" s="874"/>
      <c r="F31" s="875"/>
      <c r="G31" s="876"/>
      <c r="H31" s="877"/>
      <c r="I31" s="877"/>
      <c r="J31" s="877"/>
      <c r="K31" s="878"/>
      <c r="L31" s="879"/>
      <c r="M31" s="880"/>
      <c r="N31" s="880"/>
      <c r="O31" s="881"/>
      <c r="P31" s="882"/>
      <c r="Q31" s="883"/>
      <c r="R31" s="883"/>
      <c r="S31" s="883"/>
      <c r="T31" s="883"/>
      <c r="U31" s="883"/>
      <c r="V31" s="884"/>
      <c r="W31" s="882"/>
      <c r="X31" s="883"/>
      <c r="Y31" s="883"/>
      <c r="Z31" s="883"/>
      <c r="AA31" s="883"/>
      <c r="AB31" s="883"/>
      <c r="AC31" s="884"/>
      <c r="AD31" s="882"/>
      <c r="AE31" s="883"/>
      <c r="AF31" s="883"/>
      <c r="AG31" s="883"/>
      <c r="AH31" s="883"/>
      <c r="AI31" s="883"/>
      <c r="AJ31" s="884"/>
      <c r="AK31" s="882"/>
      <c r="AL31" s="883"/>
      <c r="AM31" s="883"/>
      <c r="AN31" s="883"/>
      <c r="AO31" s="883"/>
      <c r="AP31" s="883"/>
      <c r="AQ31" s="884"/>
      <c r="AR31" s="882"/>
      <c r="AS31" s="883"/>
      <c r="AT31" s="884"/>
      <c r="AU31" s="885">
        <f t="shared" si="3"/>
        <v>0</v>
      </c>
      <c r="AV31" s="886"/>
      <c r="AW31" s="887">
        <f t="shared" si="1"/>
        <v>0</v>
      </c>
      <c r="AX31" s="888"/>
      <c r="AY31" s="889"/>
      <c r="AZ31" s="890"/>
      <c r="BA31" s="890"/>
      <c r="BB31" s="890"/>
      <c r="BC31" s="890"/>
      <c r="BD31" s="891"/>
    </row>
    <row r="32" spans="1:56" ht="20.25" customHeight="1">
      <c r="A32" s="785"/>
      <c r="B32" s="785"/>
      <c r="C32" s="892"/>
      <c r="D32" s="893"/>
      <c r="E32" s="894"/>
      <c r="F32" s="787"/>
      <c r="G32" s="787"/>
      <c r="H32" s="787"/>
      <c r="I32" s="787"/>
      <c r="J32" s="787"/>
      <c r="K32" s="787"/>
      <c r="L32" s="787"/>
      <c r="M32" s="787"/>
      <c r="N32" s="787"/>
      <c r="O32" s="787"/>
      <c r="P32" s="787"/>
      <c r="Q32" s="787"/>
      <c r="R32" s="787"/>
      <c r="S32" s="787"/>
      <c r="T32" s="787"/>
      <c r="U32" s="787"/>
      <c r="V32" s="787"/>
      <c r="W32" s="787"/>
      <c r="X32" s="787"/>
      <c r="Y32" s="787"/>
      <c r="Z32" s="787"/>
      <c r="AA32" s="787"/>
      <c r="AB32" s="787"/>
      <c r="AC32" s="895"/>
      <c r="AD32" s="787"/>
      <c r="AE32" s="787"/>
      <c r="AF32" s="787"/>
      <c r="AG32" s="787"/>
      <c r="AH32" s="787"/>
      <c r="AI32" s="787"/>
      <c r="AJ32" s="787"/>
      <c r="AK32" s="787"/>
      <c r="AL32" s="787"/>
      <c r="AM32" s="787"/>
      <c r="AN32" s="787"/>
      <c r="AO32" s="787"/>
      <c r="AP32" s="787"/>
      <c r="AQ32" s="787"/>
      <c r="AR32" s="787"/>
      <c r="AS32" s="787"/>
      <c r="AT32" s="787"/>
      <c r="AU32" s="787"/>
      <c r="AV32" s="785"/>
      <c r="AW32" s="785"/>
      <c r="AX32" s="785"/>
      <c r="AY32" s="785"/>
      <c r="AZ32" s="785"/>
      <c r="BA32" s="785"/>
      <c r="BB32" s="785"/>
      <c r="BC32" s="785"/>
      <c r="BD32" s="785"/>
    </row>
    <row r="33" spans="1:56" ht="20.25" customHeight="1">
      <c r="A33" s="785"/>
      <c r="B33" s="896" t="s">
        <v>481</v>
      </c>
      <c r="C33" s="896"/>
      <c r="D33" s="896"/>
      <c r="E33" s="896"/>
      <c r="F33" s="896"/>
      <c r="G33" s="896"/>
      <c r="H33" s="896"/>
      <c r="I33" s="896"/>
      <c r="J33" s="896"/>
      <c r="K33" s="896"/>
      <c r="L33" s="897"/>
      <c r="M33" s="896"/>
      <c r="N33" s="896"/>
      <c r="O33" s="896"/>
      <c r="P33" s="896"/>
      <c r="Q33" s="896"/>
      <c r="R33" s="896"/>
      <c r="S33" s="896"/>
      <c r="T33" s="896" t="s">
        <v>482</v>
      </c>
      <c r="U33" s="896"/>
      <c r="V33" s="896"/>
      <c r="W33" s="896"/>
      <c r="X33" s="896"/>
      <c r="Y33" s="896"/>
      <c r="Z33" s="898"/>
      <c r="AA33" s="787"/>
      <c r="AB33" s="787"/>
      <c r="AC33" s="787"/>
      <c r="AD33" s="787"/>
      <c r="AE33" s="787"/>
      <c r="AF33" s="787"/>
      <c r="AG33" s="787"/>
      <c r="AH33" s="787"/>
      <c r="AI33" s="787"/>
      <c r="AJ33" s="787"/>
      <c r="AK33" s="787"/>
      <c r="AL33" s="787"/>
      <c r="AM33" s="787"/>
      <c r="AN33" s="787"/>
      <c r="AO33" s="787"/>
      <c r="AP33" s="787"/>
      <c r="AQ33" s="787"/>
      <c r="AR33" s="787"/>
      <c r="AS33" s="787"/>
      <c r="AT33" s="787"/>
      <c r="AU33" s="787"/>
      <c r="AV33" s="787"/>
      <c r="AW33" s="787"/>
      <c r="AX33" s="787"/>
      <c r="AY33" s="787"/>
      <c r="AZ33" s="787"/>
      <c r="BA33" s="787"/>
      <c r="BB33" s="787"/>
      <c r="BC33" s="787"/>
      <c r="BD33" s="787"/>
    </row>
    <row r="34" spans="1:56" ht="20.25" customHeight="1">
      <c r="A34" s="785"/>
      <c r="B34" s="896"/>
      <c r="C34" s="899" t="s">
        <v>483</v>
      </c>
      <c r="D34" s="899"/>
      <c r="E34" s="899" t="s">
        <v>484</v>
      </c>
      <c r="F34" s="899"/>
      <c r="G34" s="899"/>
      <c r="H34" s="899"/>
      <c r="I34" s="896"/>
      <c r="J34" s="900" t="s">
        <v>485</v>
      </c>
      <c r="K34" s="900"/>
      <c r="L34" s="900"/>
      <c r="M34" s="900"/>
      <c r="N34" s="779"/>
      <c r="O34" s="779"/>
      <c r="P34" s="901" t="s">
        <v>486</v>
      </c>
      <c r="Q34" s="901"/>
      <c r="R34" s="896"/>
      <c r="S34" s="896"/>
      <c r="T34" s="902" t="s">
        <v>487</v>
      </c>
      <c r="U34" s="903"/>
      <c r="V34" s="902" t="s">
        <v>488</v>
      </c>
      <c r="W34" s="904"/>
      <c r="X34" s="904"/>
      <c r="Y34" s="903"/>
      <c r="Z34" s="898"/>
      <c r="AA34" s="787"/>
      <c r="AB34" s="787"/>
      <c r="AC34" s="787"/>
      <c r="AD34" s="787"/>
      <c r="AE34" s="787"/>
      <c r="AF34" s="787"/>
      <c r="AG34" s="787"/>
      <c r="AH34" s="787"/>
      <c r="AI34" s="787"/>
      <c r="AJ34" s="787"/>
      <c r="AK34" s="787"/>
      <c r="AL34" s="787"/>
      <c r="AM34" s="787"/>
      <c r="AN34" s="787"/>
      <c r="AO34" s="787"/>
      <c r="AP34" s="787"/>
      <c r="AQ34" s="787"/>
      <c r="AR34" s="787"/>
      <c r="AS34" s="787"/>
      <c r="AT34" s="787"/>
      <c r="AU34" s="787"/>
      <c r="AV34" s="787"/>
      <c r="AW34" s="787"/>
      <c r="AX34" s="787"/>
      <c r="AY34" s="787"/>
      <c r="AZ34" s="787"/>
      <c r="BA34" s="787"/>
      <c r="BB34" s="787"/>
      <c r="BC34" s="787"/>
      <c r="BD34" s="787"/>
    </row>
    <row r="35" spans="1:56" ht="20.25" customHeight="1">
      <c r="A35" s="785"/>
      <c r="B35" s="896"/>
      <c r="C35" s="905"/>
      <c r="D35" s="905"/>
      <c r="E35" s="905" t="s">
        <v>489</v>
      </c>
      <c r="F35" s="905"/>
      <c r="G35" s="905" t="s">
        <v>490</v>
      </c>
      <c r="H35" s="905"/>
      <c r="I35" s="896"/>
      <c r="J35" s="905" t="s">
        <v>489</v>
      </c>
      <c r="K35" s="905"/>
      <c r="L35" s="905" t="s">
        <v>490</v>
      </c>
      <c r="M35" s="905"/>
      <c r="N35" s="779"/>
      <c r="O35" s="779"/>
      <c r="P35" s="901" t="s">
        <v>491</v>
      </c>
      <c r="Q35" s="901"/>
      <c r="R35" s="896"/>
      <c r="S35" s="896"/>
      <c r="T35" s="902" t="s">
        <v>492</v>
      </c>
      <c r="U35" s="903"/>
      <c r="V35" s="902" t="s">
        <v>493</v>
      </c>
      <c r="W35" s="904"/>
      <c r="X35" s="904"/>
      <c r="Y35" s="903"/>
      <c r="Z35" s="906"/>
      <c r="AA35" s="787"/>
      <c r="AB35" s="787"/>
      <c r="AC35" s="787"/>
      <c r="AD35" s="787"/>
      <c r="AE35" s="787"/>
      <c r="AF35" s="787"/>
      <c r="AG35" s="787"/>
      <c r="AH35" s="787"/>
      <c r="AI35" s="787"/>
      <c r="AJ35" s="787"/>
      <c r="AK35" s="787"/>
      <c r="AL35" s="787"/>
      <c r="AM35" s="787"/>
      <c r="AN35" s="787"/>
      <c r="AO35" s="787"/>
      <c r="AP35" s="787"/>
      <c r="AQ35" s="787"/>
      <c r="AR35" s="787"/>
      <c r="AS35" s="787"/>
      <c r="AT35" s="787"/>
      <c r="AU35" s="787"/>
      <c r="AV35" s="787"/>
      <c r="AW35" s="787"/>
      <c r="AX35" s="787"/>
      <c r="AY35" s="787"/>
      <c r="AZ35" s="787"/>
      <c r="BA35" s="787"/>
      <c r="BB35" s="787"/>
      <c r="BC35" s="787"/>
      <c r="BD35" s="787"/>
    </row>
    <row r="36" spans="1:56" ht="20.25" customHeight="1">
      <c r="A36" s="785"/>
      <c r="B36" s="896"/>
      <c r="C36" s="902" t="s">
        <v>492</v>
      </c>
      <c r="D36" s="903"/>
      <c r="E36" s="907">
        <f>SUMIFS($AU$14:$AV$31,$C$14:$D$31,"介護支援専門員",$E$14:$F$31,"A")</f>
        <v>0</v>
      </c>
      <c r="F36" s="908"/>
      <c r="G36" s="909">
        <f>SUMIFS($AW$14:$AX$31,$C$14:$D$31,"介護支援専門員",$E$14:$F$31,"A")</f>
        <v>0</v>
      </c>
      <c r="H36" s="910"/>
      <c r="I36" s="911"/>
      <c r="J36" s="912">
        <v>0</v>
      </c>
      <c r="K36" s="913"/>
      <c r="L36" s="912">
        <v>0</v>
      </c>
      <c r="M36" s="913"/>
      <c r="N36" s="914"/>
      <c r="O36" s="914"/>
      <c r="P36" s="912">
        <v>0</v>
      </c>
      <c r="Q36" s="913"/>
      <c r="R36" s="896"/>
      <c r="S36" s="896"/>
      <c r="T36" s="902" t="s">
        <v>494</v>
      </c>
      <c r="U36" s="903"/>
      <c r="V36" s="902" t="s">
        <v>495</v>
      </c>
      <c r="W36" s="904"/>
      <c r="X36" s="904"/>
      <c r="Y36" s="903"/>
      <c r="Z36" s="915"/>
      <c r="AA36" s="787"/>
      <c r="AB36" s="787"/>
      <c r="AC36" s="787"/>
      <c r="AD36" s="787"/>
      <c r="AE36" s="787"/>
      <c r="AF36" s="787"/>
      <c r="AG36" s="787"/>
      <c r="AH36" s="787"/>
      <c r="AI36" s="787"/>
      <c r="AJ36" s="787"/>
      <c r="AK36" s="787"/>
      <c r="AL36" s="787"/>
      <c r="AM36" s="787"/>
      <c r="AN36" s="787"/>
      <c r="AO36" s="787"/>
      <c r="AP36" s="787"/>
      <c r="AQ36" s="787"/>
      <c r="AR36" s="787"/>
      <c r="AS36" s="787"/>
      <c r="AT36" s="787"/>
      <c r="AU36" s="787"/>
      <c r="AV36" s="787"/>
      <c r="AW36" s="787"/>
      <c r="AX36" s="787"/>
      <c r="AY36" s="787"/>
      <c r="AZ36" s="787"/>
      <c r="BA36" s="787"/>
      <c r="BB36" s="787"/>
      <c r="BC36" s="787"/>
      <c r="BD36" s="787"/>
    </row>
    <row r="37" spans="1:56" ht="20.25" customHeight="1">
      <c r="A37" s="785"/>
      <c r="B37" s="896"/>
      <c r="C37" s="902" t="s">
        <v>494</v>
      </c>
      <c r="D37" s="903"/>
      <c r="E37" s="907">
        <f>SUMIFS($AU$14:$AV$31,$C$14:$D$31,"介護支援専門員",$E$14:$F$31,"B")</f>
        <v>0</v>
      </c>
      <c r="F37" s="908"/>
      <c r="G37" s="909">
        <f>SUMIFS($AW$14:$AX$31,$C$14:$D$31,"介護支援専門員",$E$14:$F$31,"B")</f>
        <v>0</v>
      </c>
      <c r="H37" s="910"/>
      <c r="I37" s="911"/>
      <c r="J37" s="912">
        <v>0</v>
      </c>
      <c r="K37" s="913"/>
      <c r="L37" s="912">
        <v>0</v>
      </c>
      <c r="M37" s="913"/>
      <c r="N37" s="914"/>
      <c r="O37" s="914"/>
      <c r="P37" s="912">
        <v>0</v>
      </c>
      <c r="Q37" s="913"/>
      <c r="R37" s="896"/>
      <c r="S37" s="896"/>
      <c r="T37" s="902" t="s">
        <v>496</v>
      </c>
      <c r="U37" s="903"/>
      <c r="V37" s="902" t="s">
        <v>497</v>
      </c>
      <c r="W37" s="904"/>
      <c r="X37" s="904"/>
      <c r="Y37" s="903"/>
      <c r="Z37" s="915"/>
      <c r="AA37" s="787"/>
      <c r="AB37" s="787"/>
      <c r="AC37" s="787"/>
      <c r="AD37" s="787"/>
      <c r="AE37" s="787"/>
      <c r="AF37" s="787"/>
      <c r="AG37" s="787"/>
      <c r="AH37" s="787"/>
      <c r="AI37" s="787"/>
      <c r="AJ37" s="787"/>
      <c r="AK37" s="787"/>
      <c r="AL37" s="787"/>
      <c r="AM37" s="787"/>
      <c r="AN37" s="787"/>
      <c r="AO37" s="787"/>
      <c r="AP37" s="787"/>
      <c r="AQ37" s="787"/>
      <c r="AR37" s="787"/>
      <c r="AS37" s="787"/>
      <c r="AT37" s="787"/>
      <c r="AU37" s="787"/>
      <c r="AV37" s="787"/>
      <c r="AW37" s="787"/>
      <c r="AX37" s="787"/>
      <c r="AY37" s="787"/>
      <c r="AZ37" s="787"/>
      <c r="BA37" s="787"/>
      <c r="BB37" s="787"/>
      <c r="BC37" s="787"/>
      <c r="BD37" s="787"/>
    </row>
    <row r="38" spans="1:56" ht="20.25" customHeight="1">
      <c r="A38" s="785"/>
      <c r="B38" s="896"/>
      <c r="C38" s="902" t="s">
        <v>496</v>
      </c>
      <c r="D38" s="903"/>
      <c r="E38" s="907">
        <f>SUMIFS($AU$14:$AV$31,$C$14:$D$31,"介護支援専門員",$E$14:$F$31,"C")</f>
        <v>0</v>
      </c>
      <c r="F38" s="908"/>
      <c r="G38" s="909">
        <f>SUMIFS($AW$14:$AX$31,$C$14:$D$31,"介護支援専門員",$E$14:$F$31,"C")</f>
        <v>0</v>
      </c>
      <c r="H38" s="910"/>
      <c r="I38" s="911"/>
      <c r="J38" s="912">
        <v>0</v>
      </c>
      <c r="K38" s="913"/>
      <c r="L38" s="916">
        <v>0</v>
      </c>
      <c r="M38" s="917"/>
      <c r="N38" s="914"/>
      <c r="O38" s="914"/>
      <c r="P38" s="907" t="s">
        <v>498</v>
      </c>
      <c r="Q38" s="908"/>
      <c r="R38" s="896"/>
      <c r="S38" s="896"/>
      <c r="T38" s="902" t="s">
        <v>499</v>
      </c>
      <c r="U38" s="903"/>
      <c r="V38" s="902" t="s">
        <v>500</v>
      </c>
      <c r="W38" s="904"/>
      <c r="X38" s="904"/>
      <c r="Y38" s="903"/>
      <c r="Z38" s="918"/>
      <c r="AA38" s="787"/>
      <c r="AB38" s="787"/>
      <c r="AC38" s="787"/>
      <c r="AD38" s="787"/>
      <c r="AE38" s="787"/>
      <c r="AF38" s="787"/>
      <c r="AG38" s="787"/>
      <c r="AH38" s="787"/>
      <c r="AI38" s="787"/>
      <c r="AJ38" s="787"/>
      <c r="AK38" s="787"/>
      <c r="AL38" s="787"/>
      <c r="AM38" s="787"/>
      <c r="AN38" s="787"/>
      <c r="AO38" s="787"/>
      <c r="AP38" s="787"/>
      <c r="AQ38" s="787"/>
      <c r="AR38" s="787"/>
      <c r="AS38" s="787"/>
      <c r="AT38" s="787"/>
      <c r="AU38" s="787"/>
      <c r="AV38" s="787"/>
      <c r="AW38" s="787"/>
      <c r="AX38" s="787"/>
      <c r="AY38" s="787"/>
      <c r="AZ38" s="787"/>
      <c r="BA38" s="787"/>
      <c r="BB38" s="787"/>
      <c r="BC38" s="787"/>
      <c r="BD38" s="787"/>
    </row>
    <row r="39" spans="1:56" ht="20.25" customHeight="1">
      <c r="A39" s="785"/>
      <c r="B39" s="896"/>
      <c r="C39" s="902" t="s">
        <v>499</v>
      </c>
      <c r="D39" s="903"/>
      <c r="E39" s="907">
        <f>SUMIFS($AU$14:$AV$31,$C$14:$D$31,"介護支援専門員",$E$14:$F$31,"D")</f>
        <v>0</v>
      </c>
      <c r="F39" s="908"/>
      <c r="G39" s="909">
        <f>SUMIFS($AW$14:$AX$31,$C$14:$D$31,"介護支援専門員",$E$14:$F$31,"D")</f>
        <v>0</v>
      </c>
      <c r="H39" s="910"/>
      <c r="I39" s="911"/>
      <c r="J39" s="912">
        <v>0</v>
      </c>
      <c r="K39" s="913"/>
      <c r="L39" s="916">
        <v>0</v>
      </c>
      <c r="M39" s="917"/>
      <c r="N39" s="914"/>
      <c r="O39" s="914"/>
      <c r="P39" s="907" t="s">
        <v>498</v>
      </c>
      <c r="Q39" s="908"/>
      <c r="R39" s="896"/>
      <c r="S39" s="896"/>
      <c r="T39" s="896"/>
      <c r="U39" s="919"/>
      <c r="V39" s="919"/>
      <c r="W39" s="920"/>
      <c r="X39" s="920"/>
      <c r="Y39" s="921"/>
      <c r="Z39" s="921"/>
      <c r="AA39" s="787"/>
      <c r="AB39" s="787"/>
      <c r="AC39" s="787"/>
      <c r="AD39" s="787"/>
      <c r="AE39" s="787"/>
      <c r="AF39" s="787"/>
      <c r="AG39" s="787"/>
      <c r="AH39" s="787"/>
      <c r="AI39" s="787"/>
      <c r="AJ39" s="787"/>
      <c r="AK39" s="787"/>
      <c r="AL39" s="787"/>
      <c r="AM39" s="787"/>
      <c r="AN39" s="787"/>
      <c r="AO39" s="787"/>
      <c r="AP39" s="787"/>
      <c r="AQ39" s="787"/>
      <c r="AR39" s="787"/>
      <c r="AS39" s="787"/>
      <c r="AT39" s="787"/>
      <c r="AU39" s="787"/>
      <c r="AV39" s="787"/>
      <c r="AW39" s="787"/>
      <c r="AX39" s="787"/>
      <c r="AY39" s="787"/>
      <c r="AZ39" s="787"/>
      <c r="BA39" s="787"/>
      <c r="BB39" s="787"/>
      <c r="BC39" s="787"/>
      <c r="BD39" s="787"/>
    </row>
    <row r="40" spans="1:56" ht="20.25" customHeight="1">
      <c r="A40" s="785"/>
      <c r="B40" s="896"/>
      <c r="C40" s="902" t="s">
        <v>501</v>
      </c>
      <c r="D40" s="903"/>
      <c r="E40" s="907">
        <f>SUM(E36:F39)</f>
        <v>0</v>
      </c>
      <c r="F40" s="908"/>
      <c r="G40" s="909">
        <f>SUM(G36:H39)</f>
        <v>0</v>
      </c>
      <c r="H40" s="910"/>
      <c r="I40" s="911"/>
      <c r="J40" s="907">
        <f>SUM(J36:K39)</f>
        <v>0</v>
      </c>
      <c r="K40" s="908"/>
      <c r="L40" s="907">
        <f>SUM(L36:M39)</f>
        <v>0</v>
      </c>
      <c r="M40" s="908"/>
      <c r="N40" s="914"/>
      <c r="O40" s="914"/>
      <c r="P40" s="907">
        <f>SUM(P36:Q37)</f>
        <v>0</v>
      </c>
      <c r="Q40" s="908"/>
      <c r="R40" s="896"/>
      <c r="S40" s="896"/>
      <c r="T40" s="896"/>
      <c r="U40" s="919"/>
      <c r="V40" s="919"/>
      <c r="W40" s="920"/>
      <c r="X40" s="920"/>
      <c r="Y40" s="922"/>
      <c r="Z40" s="922"/>
      <c r="AA40" s="787"/>
      <c r="AB40" s="787"/>
      <c r="AC40" s="787"/>
      <c r="AD40" s="787"/>
      <c r="AE40" s="787"/>
      <c r="AF40" s="787"/>
      <c r="AG40" s="787"/>
      <c r="AH40" s="787"/>
      <c r="AI40" s="787"/>
      <c r="AJ40" s="787"/>
      <c r="AK40" s="787"/>
      <c r="AL40" s="787"/>
      <c r="AM40" s="787"/>
      <c r="AN40" s="787"/>
      <c r="AO40" s="787"/>
      <c r="AP40" s="787"/>
      <c r="AQ40" s="787"/>
      <c r="AR40" s="787"/>
      <c r="AS40" s="787"/>
      <c r="AT40" s="787"/>
      <c r="AU40" s="787"/>
      <c r="AV40" s="787"/>
      <c r="AW40" s="787"/>
      <c r="AX40" s="787"/>
      <c r="AY40" s="787"/>
      <c r="AZ40" s="787"/>
      <c r="BA40" s="787"/>
      <c r="BB40" s="787"/>
      <c r="BC40" s="787"/>
      <c r="BD40" s="787"/>
    </row>
    <row r="41" spans="1:56" ht="20.25" customHeight="1">
      <c r="A41" s="785"/>
      <c r="B41" s="896"/>
      <c r="C41" s="896"/>
      <c r="D41" s="896"/>
      <c r="E41" s="896"/>
      <c r="F41" s="896"/>
      <c r="G41" s="896"/>
      <c r="H41" s="896"/>
      <c r="I41" s="896"/>
      <c r="J41" s="896"/>
      <c r="K41" s="896"/>
      <c r="L41" s="897"/>
      <c r="M41" s="896"/>
      <c r="N41" s="896"/>
      <c r="O41" s="896"/>
      <c r="P41" s="896"/>
      <c r="Q41" s="896"/>
      <c r="R41" s="896"/>
      <c r="S41" s="896"/>
      <c r="T41" s="896"/>
      <c r="U41" s="898"/>
      <c r="V41" s="898"/>
      <c r="W41" s="898"/>
      <c r="X41" s="898"/>
      <c r="Y41" s="898"/>
      <c r="Z41" s="898"/>
      <c r="AA41" s="787"/>
      <c r="AB41" s="787"/>
      <c r="AC41" s="787"/>
      <c r="AD41" s="787"/>
      <c r="AE41" s="787"/>
      <c r="AF41" s="787"/>
      <c r="AG41" s="787"/>
      <c r="AH41" s="787"/>
      <c r="AI41" s="787"/>
      <c r="AJ41" s="787"/>
      <c r="AK41" s="787"/>
      <c r="AL41" s="787"/>
      <c r="AM41" s="787"/>
      <c r="AN41" s="787"/>
      <c r="AO41" s="787"/>
      <c r="AP41" s="787"/>
      <c r="AQ41" s="787"/>
      <c r="AR41" s="787"/>
      <c r="AS41" s="787"/>
      <c r="AT41" s="787"/>
      <c r="AU41" s="787"/>
      <c r="AV41" s="787"/>
      <c r="AW41" s="787"/>
      <c r="AX41" s="787"/>
      <c r="AY41" s="787"/>
      <c r="AZ41" s="787"/>
      <c r="BA41" s="787"/>
      <c r="BB41" s="787"/>
      <c r="BC41" s="787"/>
      <c r="BD41" s="787"/>
    </row>
    <row r="42" spans="1:56" ht="20.25" customHeight="1">
      <c r="A42" s="785"/>
      <c r="B42" s="896"/>
      <c r="C42" s="897" t="s">
        <v>502</v>
      </c>
      <c r="D42" s="896"/>
      <c r="E42" s="896"/>
      <c r="F42" s="896"/>
      <c r="G42" s="896"/>
      <c r="H42" s="896"/>
      <c r="I42" s="923" t="s">
        <v>503</v>
      </c>
      <c r="J42" s="924" t="s">
        <v>504</v>
      </c>
      <c r="K42" s="925"/>
      <c r="L42" s="926"/>
      <c r="M42" s="923"/>
      <c r="N42" s="896"/>
      <c r="O42" s="896"/>
      <c r="P42" s="896"/>
      <c r="Q42" s="896"/>
      <c r="R42" s="896"/>
      <c r="S42" s="896"/>
      <c r="T42" s="896"/>
      <c r="U42" s="927"/>
      <c r="V42" s="898"/>
      <c r="W42" s="898"/>
      <c r="X42" s="898"/>
      <c r="Y42" s="898"/>
      <c r="Z42" s="898"/>
      <c r="AA42" s="787"/>
      <c r="AB42" s="787"/>
      <c r="AC42" s="787"/>
      <c r="AD42" s="787"/>
      <c r="AE42" s="787"/>
      <c r="AF42" s="787"/>
      <c r="AG42" s="787"/>
      <c r="AH42" s="787"/>
      <c r="AI42" s="787"/>
      <c r="AJ42" s="787"/>
      <c r="AK42" s="787"/>
      <c r="AL42" s="787"/>
      <c r="AM42" s="787"/>
      <c r="AN42" s="787"/>
      <c r="AO42" s="787"/>
      <c r="AP42" s="787"/>
      <c r="AQ42" s="787"/>
      <c r="AR42" s="787"/>
      <c r="AS42" s="787"/>
      <c r="AT42" s="787"/>
      <c r="AU42" s="787"/>
      <c r="AV42" s="787"/>
      <c r="AW42" s="787"/>
      <c r="AX42" s="787"/>
      <c r="AY42" s="787"/>
      <c r="AZ42" s="787"/>
      <c r="BA42" s="787"/>
      <c r="BB42" s="787"/>
      <c r="BC42" s="787"/>
      <c r="BD42" s="787"/>
    </row>
    <row r="43" spans="1:56" ht="20.25" customHeight="1">
      <c r="A43" s="785"/>
      <c r="B43" s="896"/>
      <c r="C43" s="896" t="s">
        <v>505</v>
      </c>
      <c r="D43" s="896"/>
      <c r="E43" s="896"/>
      <c r="F43" s="896"/>
      <c r="G43" s="896"/>
      <c r="H43" s="896" t="s">
        <v>506</v>
      </c>
      <c r="I43" s="896"/>
      <c r="J43" s="896"/>
      <c r="K43" s="896"/>
      <c r="L43" s="897"/>
      <c r="M43" s="896"/>
      <c r="N43" s="896"/>
      <c r="O43" s="896"/>
      <c r="P43" s="896"/>
      <c r="Q43" s="896"/>
      <c r="R43" s="896"/>
      <c r="S43" s="896"/>
      <c r="T43" s="896"/>
      <c r="U43" s="898"/>
      <c r="V43" s="898"/>
      <c r="W43" s="898"/>
      <c r="X43" s="898"/>
      <c r="Y43" s="898"/>
      <c r="Z43" s="898"/>
      <c r="AA43" s="787"/>
      <c r="AB43" s="787"/>
      <c r="AC43" s="787"/>
      <c r="AD43" s="787"/>
      <c r="AE43" s="787"/>
      <c r="AF43" s="787"/>
      <c r="AG43" s="787"/>
      <c r="AH43" s="787"/>
      <c r="AI43" s="787"/>
      <c r="AJ43" s="787"/>
      <c r="AK43" s="787"/>
      <c r="AL43" s="787"/>
      <c r="AM43" s="787"/>
      <c r="AN43" s="787"/>
      <c r="AO43" s="787"/>
      <c r="AP43" s="787"/>
      <c r="AQ43" s="787"/>
      <c r="AR43" s="787"/>
      <c r="AS43" s="787"/>
      <c r="AT43" s="787"/>
      <c r="AU43" s="787"/>
      <c r="AV43" s="787"/>
      <c r="AW43" s="787"/>
      <c r="AX43" s="787"/>
      <c r="AY43" s="787"/>
      <c r="AZ43" s="787"/>
      <c r="BA43" s="787"/>
      <c r="BB43" s="787"/>
      <c r="BC43" s="787"/>
      <c r="BD43" s="787"/>
    </row>
    <row r="44" spans="1:56" ht="20.25" customHeight="1">
      <c r="A44" s="785"/>
      <c r="B44" s="896"/>
      <c r="C44" s="896" t="str">
        <f>IF($J$42="週","対象時間数（週平均）","対象時間数（当月合計）")</f>
        <v>対象時間数（週平均）</v>
      </c>
      <c r="D44" s="896"/>
      <c r="E44" s="896"/>
      <c r="F44" s="896"/>
      <c r="G44" s="896"/>
      <c r="H44" s="896" t="str">
        <f>IF($J$42="週","週に勤務すべき時間数","当月に勤務すべき時間数")</f>
        <v>週に勤務すべき時間数</v>
      </c>
      <c r="I44" s="896"/>
      <c r="J44" s="896"/>
      <c r="K44" s="896"/>
      <c r="L44" s="897"/>
      <c r="M44" s="905" t="s">
        <v>507</v>
      </c>
      <c r="N44" s="905"/>
      <c r="O44" s="905"/>
      <c r="P44" s="905"/>
      <c r="Q44" s="896"/>
      <c r="R44" s="896"/>
      <c r="S44" s="896"/>
      <c r="T44" s="896"/>
      <c r="U44" s="898"/>
      <c r="V44" s="898"/>
      <c r="W44" s="898"/>
      <c r="X44" s="898"/>
      <c r="Y44" s="898"/>
      <c r="Z44" s="898"/>
      <c r="AA44" s="787"/>
      <c r="AB44" s="787"/>
      <c r="AC44" s="787"/>
      <c r="AD44" s="787"/>
      <c r="AE44" s="787"/>
      <c r="AF44" s="787"/>
      <c r="AG44" s="787"/>
      <c r="AH44" s="787"/>
      <c r="AI44" s="787"/>
      <c r="AJ44" s="787"/>
      <c r="AK44" s="787"/>
      <c r="AL44" s="787"/>
      <c r="AM44" s="787"/>
      <c r="AN44" s="787"/>
      <c r="AO44" s="787"/>
      <c r="AP44" s="787"/>
      <c r="AQ44" s="787"/>
      <c r="AR44" s="787"/>
      <c r="AS44" s="787"/>
      <c r="AT44" s="787"/>
      <c r="AU44" s="787"/>
      <c r="AV44" s="787"/>
      <c r="AW44" s="787"/>
      <c r="AX44" s="787"/>
      <c r="AY44" s="787"/>
      <c r="AZ44" s="787"/>
      <c r="BA44" s="787"/>
      <c r="BB44" s="787"/>
      <c r="BC44" s="787"/>
      <c r="BD44" s="787"/>
    </row>
    <row r="45" spans="1:56" ht="20.25" customHeight="1">
      <c r="A45" s="785"/>
      <c r="B45" s="896"/>
      <c r="C45" s="928">
        <f>IF($J$42="週",L40,J40)</f>
        <v>0</v>
      </c>
      <c r="D45" s="929"/>
      <c r="E45" s="929"/>
      <c r="F45" s="930"/>
      <c r="G45" s="931" t="s">
        <v>508</v>
      </c>
      <c r="H45" s="902">
        <f>IF($J$42="週",$AV$5,$AZ$5)</f>
        <v>40</v>
      </c>
      <c r="I45" s="904"/>
      <c r="J45" s="904"/>
      <c r="K45" s="903"/>
      <c r="L45" s="931" t="s">
        <v>509</v>
      </c>
      <c r="M45" s="932">
        <f>ROUNDDOWN(C45/H45,1)</f>
        <v>0</v>
      </c>
      <c r="N45" s="933"/>
      <c r="O45" s="933"/>
      <c r="P45" s="934"/>
      <c r="Q45" s="896"/>
      <c r="R45" s="896"/>
      <c r="S45" s="896"/>
      <c r="T45" s="896"/>
      <c r="U45" s="935"/>
      <c r="V45" s="935"/>
      <c r="W45" s="935"/>
      <c r="X45" s="935"/>
      <c r="Y45" s="915"/>
      <c r="Z45" s="898"/>
      <c r="AA45" s="787"/>
      <c r="AB45" s="787"/>
      <c r="AC45" s="787"/>
      <c r="AD45" s="787"/>
      <c r="AE45" s="787"/>
      <c r="AF45" s="787"/>
      <c r="AG45" s="787"/>
      <c r="AH45" s="787"/>
      <c r="AI45" s="787"/>
      <c r="AJ45" s="787"/>
      <c r="AK45" s="787"/>
      <c r="AL45" s="787"/>
      <c r="AM45" s="787"/>
      <c r="AN45" s="787"/>
      <c r="AO45" s="787"/>
      <c r="AP45" s="787"/>
      <c r="AQ45" s="787"/>
      <c r="AR45" s="787"/>
      <c r="AS45" s="787"/>
      <c r="AT45" s="787"/>
      <c r="AU45" s="787"/>
      <c r="AV45" s="787"/>
      <c r="AW45" s="787"/>
      <c r="AX45" s="787"/>
      <c r="AY45" s="787"/>
      <c r="AZ45" s="787"/>
      <c r="BA45" s="787"/>
      <c r="BB45" s="787"/>
      <c r="BC45" s="787"/>
      <c r="BD45" s="787"/>
    </row>
    <row r="46" spans="1:56" ht="20.25" customHeight="1">
      <c r="A46" s="785"/>
      <c r="B46" s="896"/>
      <c r="C46" s="896"/>
      <c r="D46" s="896"/>
      <c r="E46" s="896"/>
      <c r="F46" s="896"/>
      <c r="G46" s="896"/>
      <c r="H46" s="896"/>
      <c r="I46" s="896"/>
      <c r="J46" s="896"/>
      <c r="K46" s="896"/>
      <c r="L46" s="897"/>
      <c r="M46" s="896" t="s">
        <v>510</v>
      </c>
      <c r="N46" s="896"/>
      <c r="O46" s="896"/>
      <c r="P46" s="896"/>
      <c r="Q46" s="896"/>
      <c r="R46" s="896"/>
      <c r="S46" s="896"/>
      <c r="T46" s="896"/>
      <c r="U46" s="898"/>
      <c r="V46" s="898"/>
      <c r="W46" s="898"/>
      <c r="X46" s="898"/>
      <c r="Y46" s="898"/>
      <c r="Z46" s="898"/>
      <c r="AA46" s="787"/>
      <c r="AB46" s="787"/>
      <c r="AC46" s="787"/>
      <c r="AD46" s="787"/>
      <c r="AE46" s="787"/>
      <c r="AF46" s="787"/>
      <c r="AG46" s="787"/>
      <c r="AH46" s="787"/>
      <c r="AI46" s="787"/>
      <c r="AJ46" s="787"/>
      <c r="AK46" s="787"/>
      <c r="AL46" s="787"/>
      <c r="AM46" s="787"/>
      <c r="AN46" s="787"/>
      <c r="AO46" s="787"/>
      <c r="AP46" s="787"/>
      <c r="AQ46" s="787"/>
      <c r="AR46" s="787"/>
      <c r="AS46" s="787"/>
      <c r="AT46" s="787"/>
      <c r="AU46" s="787"/>
      <c r="AV46" s="787"/>
      <c r="AW46" s="787"/>
      <c r="AX46" s="787"/>
      <c r="AY46" s="787"/>
      <c r="AZ46" s="787"/>
      <c r="BA46" s="787"/>
      <c r="BB46" s="787"/>
      <c r="BC46" s="787"/>
      <c r="BD46" s="787"/>
    </row>
    <row r="47" spans="1:56" ht="20.25" customHeight="1">
      <c r="A47" s="785"/>
      <c r="B47" s="896"/>
      <c r="C47" s="896" t="s">
        <v>511</v>
      </c>
      <c r="D47" s="896"/>
      <c r="E47" s="896"/>
      <c r="F47" s="896"/>
      <c r="G47" s="896"/>
      <c r="H47" s="896"/>
      <c r="I47" s="896"/>
      <c r="J47" s="896"/>
      <c r="K47" s="896"/>
      <c r="L47" s="897"/>
      <c r="M47" s="896"/>
      <c r="N47" s="896"/>
      <c r="O47" s="896"/>
      <c r="P47" s="896"/>
      <c r="Q47" s="896"/>
      <c r="R47" s="896"/>
      <c r="S47" s="896"/>
      <c r="T47" s="896"/>
      <c r="U47" s="896"/>
      <c r="V47" s="936"/>
      <c r="W47" s="937"/>
      <c r="X47" s="937"/>
      <c r="Y47" s="896"/>
      <c r="Z47" s="896"/>
      <c r="AA47" s="787"/>
      <c r="AB47" s="787"/>
      <c r="AC47" s="787"/>
      <c r="AD47" s="787"/>
      <c r="AE47" s="787"/>
      <c r="AF47" s="787"/>
      <c r="AG47" s="787"/>
      <c r="AH47" s="787"/>
      <c r="AI47" s="787"/>
      <c r="AJ47" s="787"/>
      <c r="AK47" s="787"/>
      <c r="AL47" s="787"/>
      <c r="AM47" s="787"/>
      <c r="AN47" s="787"/>
      <c r="AO47" s="787"/>
      <c r="AP47" s="787"/>
      <c r="AQ47" s="787"/>
      <c r="AR47" s="787"/>
      <c r="AS47" s="787"/>
      <c r="AT47" s="787"/>
      <c r="AU47" s="787"/>
      <c r="AV47" s="787"/>
      <c r="AW47" s="787"/>
      <c r="AX47" s="787"/>
      <c r="AY47" s="787"/>
      <c r="AZ47" s="787"/>
      <c r="BA47" s="787"/>
      <c r="BB47" s="787"/>
      <c r="BC47" s="787"/>
      <c r="BD47" s="787"/>
    </row>
    <row r="48" spans="1:56" ht="20.25" customHeight="1">
      <c r="A48" s="785"/>
      <c r="B48" s="896"/>
      <c r="C48" s="896" t="s">
        <v>486</v>
      </c>
      <c r="D48" s="896"/>
      <c r="E48" s="896"/>
      <c r="F48" s="896"/>
      <c r="G48" s="896"/>
      <c r="H48" s="896"/>
      <c r="I48" s="896"/>
      <c r="J48" s="896"/>
      <c r="K48" s="896"/>
      <c r="L48" s="897"/>
      <c r="M48" s="931"/>
      <c r="N48" s="931"/>
      <c r="O48" s="931"/>
      <c r="P48" s="931"/>
      <c r="Q48" s="896"/>
      <c r="R48" s="896"/>
      <c r="S48" s="896"/>
      <c r="T48" s="896"/>
      <c r="U48" s="896"/>
      <c r="V48" s="936"/>
      <c r="W48" s="937"/>
      <c r="X48" s="937"/>
      <c r="Y48" s="896"/>
      <c r="Z48" s="896"/>
      <c r="AA48" s="787"/>
      <c r="AB48" s="787"/>
      <c r="AC48" s="787"/>
      <c r="AD48" s="787"/>
      <c r="AE48" s="787"/>
      <c r="AF48" s="787"/>
      <c r="AG48" s="787"/>
      <c r="AH48" s="787"/>
      <c r="AI48" s="787"/>
      <c r="AJ48" s="787"/>
      <c r="AK48" s="787"/>
      <c r="AL48" s="787"/>
      <c r="AM48" s="787"/>
      <c r="AN48" s="787"/>
      <c r="AO48" s="787"/>
      <c r="AP48" s="787"/>
      <c r="AQ48" s="787"/>
      <c r="AR48" s="787"/>
      <c r="AS48" s="787"/>
      <c r="AT48" s="787"/>
      <c r="AU48" s="787"/>
      <c r="AV48" s="787"/>
      <c r="AW48" s="787"/>
      <c r="AX48" s="787"/>
      <c r="AY48" s="787"/>
      <c r="AZ48" s="787"/>
      <c r="BA48" s="787"/>
      <c r="BB48" s="787"/>
      <c r="BC48" s="787"/>
      <c r="BD48" s="787"/>
    </row>
    <row r="49" spans="1:58" ht="20.25" customHeight="1">
      <c r="A49" s="785"/>
      <c r="B49" s="896"/>
      <c r="C49" s="779" t="s">
        <v>512</v>
      </c>
      <c r="D49" s="779"/>
      <c r="E49" s="779"/>
      <c r="F49" s="779"/>
      <c r="G49" s="779"/>
      <c r="H49" s="896" t="s">
        <v>513</v>
      </c>
      <c r="I49" s="779"/>
      <c r="J49" s="779"/>
      <c r="K49" s="779"/>
      <c r="L49" s="779"/>
      <c r="M49" s="905" t="s">
        <v>501</v>
      </c>
      <c r="N49" s="905"/>
      <c r="O49" s="905"/>
      <c r="P49" s="905"/>
      <c r="Q49" s="896"/>
      <c r="R49" s="896"/>
      <c r="S49" s="896"/>
      <c r="T49" s="896"/>
      <c r="U49" s="896"/>
      <c r="V49" s="936"/>
      <c r="W49" s="937"/>
      <c r="X49" s="937"/>
      <c r="Y49" s="896"/>
      <c r="Z49" s="896"/>
      <c r="AA49" s="787"/>
      <c r="AB49" s="787"/>
      <c r="AC49" s="787"/>
      <c r="AD49" s="787"/>
      <c r="AE49" s="787"/>
      <c r="AF49" s="787"/>
      <c r="AG49" s="787"/>
      <c r="AH49" s="787"/>
      <c r="AI49" s="787"/>
      <c r="AJ49" s="787"/>
      <c r="AK49" s="787"/>
      <c r="AL49" s="787"/>
      <c r="AM49" s="787"/>
      <c r="AN49" s="787"/>
      <c r="AO49" s="787"/>
      <c r="AP49" s="787"/>
      <c r="AQ49" s="787"/>
      <c r="AR49" s="787"/>
      <c r="AS49" s="787"/>
      <c r="AT49" s="787"/>
      <c r="AU49" s="787"/>
      <c r="AV49" s="787"/>
      <c r="AW49" s="787"/>
      <c r="AX49" s="787"/>
      <c r="AY49" s="787"/>
      <c r="AZ49" s="787"/>
      <c r="BA49" s="787"/>
      <c r="BB49" s="787"/>
      <c r="BC49" s="787"/>
      <c r="BD49" s="787"/>
    </row>
    <row r="50" spans="1:58" ht="20.25" customHeight="1">
      <c r="A50" s="785"/>
      <c r="B50" s="896"/>
      <c r="C50" s="902">
        <f>P40</f>
        <v>0</v>
      </c>
      <c r="D50" s="904"/>
      <c r="E50" s="904"/>
      <c r="F50" s="903"/>
      <c r="G50" s="931" t="s">
        <v>514</v>
      </c>
      <c r="H50" s="932">
        <f>M45</f>
        <v>0</v>
      </c>
      <c r="I50" s="933"/>
      <c r="J50" s="933"/>
      <c r="K50" s="934"/>
      <c r="L50" s="931" t="s">
        <v>509</v>
      </c>
      <c r="M50" s="938">
        <f>ROUNDDOWN(C50+H50,1)</f>
        <v>0</v>
      </c>
      <c r="N50" s="939"/>
      <c r="O50" s="939"/>
      <c r="P50" s="940"/>
      <c r="Q50" s="896"/>
      <c r="R50" s="896"/>
      <c r="S50" s="896"/>
      <c r="T50" s="896"/>
      <c r="U50" s="896"/>
      <c r="V50" s="936"/>
      <c r="W50" s="937"/>
      <c r="X50" s="937"/>
      <c r="Y50" s="896"/>
      <c r="Z50" s="896"/>
      <c r="AA50" s="787"/>
      <c r="AB50" s="787"/>
      <c r="AC50" s="787"/>
      <c r="AD50" s="787"/>
      <c r="AE50" s="787"/>
      <c r="AF50" s="787"/>
      <c r="AG50" s="787"/>
      <c r="AH50" s="787"/>
      <c r="AI50" s="787"/>
      <c r="AJ50" s="787"/>
      <c r="AK50" s="787"/>
      <c r="AL50" s="787"/>
      <c r="AM50" s="787"/>
      <c r="AN50" s="787"/>
      <c r="AO50" s="787"/>
      <c r="AP50" s="787"/>
      <c r="AQ50" s="787"/>
      <c r="AR50" s="787"/>
      <c r="AS50" s="787"/>
      <c r="AT50" s="787"/>
      <c r="AU50" s="787"/>
      <c r="AV50" s="787"/>
      <c r="AW50" s="787"/>
      <c r="AX50" s="787"/>
      <c r="AY50" s="787"/>
      <c r="AZ50" s="787"/>
      <c r="BA50" s="787"/>
      <c r="BB50" s="787"/>
      <c r="BC50" s="787"/>
      <c r="BD50" s="787"/>
    </row>
    <row r="51" spans="1:58" ht="20.25" customHeight="1">
      <c r="A51" s="785"/>
      <c r="B51" s="896"/>
      <c r="C51" s="896"/>
      <c r="D51" s="896"/>
      <c r="E51" s="896"/>
      <c r="F51" s="896"/>
      <c r="G51" s="896"/>
      <c r="H51" s="896"/>
      <c r="I51" s="896"/>
      <c r="J51" s="896"/>
      <c r="K51" s="896"/>
      <c r="L51" s="896"/>
      <c r="M51" s="896"/>
      <c r="N51" s="897"/>
      <c r="O51" s="896"/>
      <c r="P51" s="896"/>
      <c r="Q51" s="896"/>
      <c r="R51" s="896"/>
      <c r="S51" s="896"/>
      <c r="T51" s="896"/>
      <c r="U51" s="896"/>
      <c r="V51" s="936"/>
      <c r="W51" s="937"/>
      <c r="X51" s="937"/>
      <c r="Y51" s="896"/>
      <c r="Z51" s="896"/>
      <c r="AA51" s="787"/>
      <c r="AB51" s="787"/>
      <c r="AC51" s="787"/>
      <c r="AD51" s="787"/>
      <c r="AE51" s="787"/>
      <c r="AF51" s="787"/>
      <c r="AG51" s="787"/>
      <c r="AH51" s="787"/>
      <c r="AI51" s="787"/>
      <c r="AJ51" s="787"/>
      <c r="AK51" s="787"/>
      <c r="AL51" s="787"/>
      <c r="AM51" s="787"/>
      <c r="AN51" s="787"/>
      <c r="AO51" s="787"/>
      <c r="AP51" s="787"/>
      <c r="AQ51" s="787"/>
      <c r="AR51" s="787"/>
      <c r="AS51" s="787"/>
      <c r="AT51" s="787"/>
      <c r="AU51" s="787"/>
      <c r="AV51" s="787"/>
      <c r="AW51" s="787"/>
      <c r="AX51" s="787"/>
      <c r="AY51" s="787"/>
      <c r="AZ51" s="787"/>
      <c r="BA51" s="787"/>
      <c r="BB51" s="787"/>
      <c r="BC51" s="787"/>
      <c r="BD51" s="787"/>
    </row>
    <row r="52" spans="1:58" ht="20.25" customHeight="1">
      <c r="C52" s="941"/>
      <c r="D52" s="941"/>
      <c r="E52" s="942"/>
      <c r="F52" s="942"/>
      <c r="G52" s="942"/>
      <c r="H52" s="942"/>
      <c r="I52" s="942"/>
      <c r="J52" s="942"/>
      <c r="K52" s="942"/>
      <c r="L52" s="942"/>
      <c r="M52" s="942"/>
      <c r="N52" s="942"/>
      <c r="O52" s="942"/>
      <c r="P52" s="942"/>
      <c r="Q52" s="942"/>
      <c r="R52" s="942"/>
      <c r="S52" s="942"/>
      <c r="T52" s="941"/>
      <c r="U52" s="942"/>
      <c r="V52" s="942"/>
      <c r="W52" s="942"/>
      <c r="X52" s="942"/>
      <c r="Y52" s="942"/>
      <c r="Z52" s="942"/>
      <c r="AA52" s="942"/>
      <c r="AB52" s="942"/>
      <c r="AC52" s="942"/>
      <c r="AD52" s="942"/>
      <c r="AE52" s="942"/>
      <c r="AF52" s="942"/>
      <c r="AJ52" s="943"/>
      <c r="AK52" s="944"/>
      <c r="AL52" s="944"/>
      <c r="AM52" s="942"/>
      <c r="AN52" s="942"/>
      <c r="AO52" s="942"/>
      <c r="AP52" s="942"/>
      <c r="AQ52" s="942"/>
      <c r="AR52" s="942"/>
      <c r="AS52" s="942"/>
      <c r="AT52" s="942"/>
      <c r="AU52" s="942"/>
      <c r="AV52" s="942"/>
      <c r="AW52" s="942"/>
      <c r="AX52" s="942"/>
      <c r="AY52" s="942"/>
      <c r="AZ52" s="942"/>
      <c r="BA52" s="942"/>
      <c r="BB52" s="942"/>
      <c r="BC52" s="942"/>
      <c r="BD52" s="942"/>
      <c r="BE52" s="944"/>
    </row>
    <row r="53" spans="1:58" ht="20.25" customHeight="1">
      <c r="A53" s="942"/>
      <c r="B53" s="942"/>
      <c r="C53" s="941"/>
      <c r="D53" s="941"/>
      <c r="E53" s="942"/>
      <c r="F53" s="942"/>
      <c r="G53" s="942"/>
      <c r="H53" s="942"/>
      <c r="I53" s="942"/>
      <c r="J53" s="942"/>
      <c r="K53" s="942"/>
      <c r="L53" s="942"/>
      <c r="M53" s="942"/>
      <c r="N53" s="942"/>
      <c r="O53" s="942"/>
      <c r="P53" s="942"/>
      <c r="Q53" s="942"/>
      <c r="R53" s="942"/>
      <c r="S53" s="942"/>
      <c r="T53" s="942"/>
      <c r="U53" s="941"/>
      <c r="V53" s="942"/>
      <c r="W53" s="942"/>
      <c r="X53" s="942"/>
      <c r="Y53" s="942"/>
      <c r="Z53" s="942"/>
      <c r="AA53" s="942"/>
      <c r="AB53" s="942"/>
      <c r="AC53" s="942"/>
      <c r="AD53" s="942"/>
      <c r="AE53" s="942"/>
      <c r="AF53" s="942"/>
      <c r="AG53" s="942"/>
      <c r="AK53" s="943"/>
      <c r="AL53" s="944"/>
      <c r="AM53" s="944"/>
      <c r="AN53" s="942"/>
      <c r="AO53" s="942"/>
      <c r="AP53" s="942"/>
      <c r="AQ53" s="942"/>
      <c r="AR53" s="942"/>
      <c r="AS53" s="942"/>
      <c r="AT53" s="942"/>
      <c r="AU53" s="942"/>
      <c r="AV53" s="942"/>
      <c r="AW53" s="942"/>
      <c r="AX53" s="942"/>
      <c r="AY53" s="942"/>
      <c r="AZ53" s="942"/>
      <c r="BA53" s="942"/>
      <c r="BB53" s="942"/>
      <c r="BC53" s="942"/>
      <c r="BD53" s="942"/>
      <c r="BE53" s="942"/>
      <c r="BF53" s="944"/>
    </row>
    <row r="54" spans="1:58" ht="20.25" customHeight="1">
      <c r="A54" s="942"/>
      <c r="B54" s="942"/>
      <c r="C54" s="942"/>
      <c r="D54" s="941"/>
      <c r="E54" s="942"/>
      <c r="F54" s="942"/>
      <c r="G54" s="942"/>
      <c r="H54" s="942"/>
      <c r="I54" s="942"/>
      <c r="J54" s="942"/>
      <c r="K54" s="942"/>
      <c r="L54" s="942"/>
      <c r="M54" s="942"/>
      <c r="N54" s="942"/>
      <c r="O54" s="942"/>
      <c r="P54" s="942"/>
      <c r="Q54" s="942"/>
      <c r="R54" s="942"/>
      <c r="S54" s="942"/>
      <c r="T54" s="942"/>
      <c r="U54" s="941"/>
      <c r="V54" s="942"/>
      <c r="W54" s="942"/>
      <c r="X54" s="942"/>
      <c r="Y54" s="942"/>
      <c r="Z54" s="942"/>
      <c r="AA54" s="942"/>
      <c r="AB54" s="942"/>
      <c r="AC54" s="942"/>
      <c r="AD54" s="942"/>
      <c r="AE54" s="942"/>
      <c r="AF54" s="942"/>
      <c r="AG54" s="942"/>
      <c r="AK54" s="943"/>
      <c r="AL54" s="944"/>
      <c r="AM54" s="944"/>
      <c r="AN54" s="942"/>
      <c r="AO54" s="942"/>
      <c r="AP54" s="942"/>
      <c r="AQ54" s="942"/>
      <c r="AR54" s="942"/>
      <c r="AS54" s="942"/>
      <c r="AT54" s="942"/>
      <c r="AU54" s="942"/>
      <c r="AV54" s="942"/>
      <c r="AW54" s="942"/>
      <c r="AX54" s="942"/>
      <c r="AY54" s="942"/>
      <c r="AZ54" s="942"/>
      <c r="BA54" s="942"/>
      <c r="BB54" s="942"/>
      <c r="BC54" s="942"/>
      <c r="BD54" s="942"/>
      <c r="BE54" s="942"/>
      <c r="BF54" s="944"/>
    </row>
    <row r="55" spans="1:58" ht="20.25" customHeight="1">
      <c r="A55" s="942"/>
      <c r="B55" s="942"/>
      <c r="C55" s="941"/>
      <c r="D55" s="941"/>
      <c r="E55" s="942"/>
      <c r="F55" s="942"/>
      <c r="G55" s="942"/>
      <c r="H55" s="942"/>
      <c r="I55" s="942"/>
      <c r="J55" s="942"/>
      <c r="K55" s="942"/>
      <c r="L55" s="942"/>
      <c r="M55" s="942"/>
      <c r="N55" s="942"/>
      <c r="O55" s="942"/>
      <c r="P55" s="942"/>
      <c r="Q55" s="942"/>
      <c r="R55" s="942"/>
      <c r="S55" s="942"/>
      <c r="T55" s="942"/>
      <c r="U55" s="941"/>
      <c r="V55" s="942"/>
      <c r="W55" s="942"/>
      <c r="X55" s="942"/>
      <c r="Y55" s="942"/>
      <c r="Z55" s="942"/>
      <c r="AA55" s="942"/>
      <c r="AB55" s="942"/>
      <c r="AC55" s="942"/>
      <c r="AD55" s="942"/>
      <c r="AE55" s="942"/>
      <c r="AF55" s="942"/>
      <c r="AG55" s="942"/>
      <c r="AK55" s="943"/>
      <c r="AL55" s="944"/>
      <c r="AM55" s="944"/>
      <c r="AN55" s="942"/>
      <c r="AO55" s="942"/>
      <c r="AP55" s="942"/>
      <c r="AQ55" s="942"/>
      <c r="AR55" s="942"/>
      <c r="AS55" s="942"/>
      <c r="AT55" s="942"/>
      <c r="AU55" s="942"/>
      <c r="AV55" s="942"/>
      <c r="AW55" s="942"/>
      <c r="AX55" s="942"/>
      <c r="AY55" s="942"/>
      <c r="AZ55" s="942"/>
      <c r="BA55" s="942"/>
      <c r="BB55" s="942"/>
      <c r="BC55" s="942"/>
      <c r="BD55" s="942"/>
      <c r="BE55" s="942"/>
      <c r="BF55" s="944"/>
    </row>
    <row r="56" spans="1:58" ht="20.25" customHeight="1">
      <c r="C56" s="943"/>
      <c r="D56" s="943"/>
      <c r="E56" s="943"/>
      <c r="F56" s="943"/>
      <c r="G56" s="943"/>
      <c r="H56" s="943"/>
      <c r="I56" s="943"/>
      <c r="J56" s="943"/>
      <c r="K56" s="943"/>
      <c r="L56" s="943"/>
      <c r="M56" s="943"/>
      <c r="N56" s="943"/>
      <c r="O56" s="943"/>
      <c r="P56" s="943"/>
      <c r="Q56" s="943"/>
      <c r="R56" s="943"/>
      <c r="S56" s="943"/>
      <c r="T56" s="943"/>
      <c r="U56" s="944"/>
      <c r="V56" s="944"/>
      <c r="W56" s="943"/>
      <c r="X56" s="943"/>
      <c r="Y56" s="943"/>
      <c r="Z56" s="943"/>
      <c r="AA56" s="943"/>
      <c r="AB56" s="943"/>
      <c r="AC56" s="943"/>
      <c r="AD56" s="943"/>
      <c r="AE56" s="943"/>
      <c r="AF56" s="943"/>
      <c r="AG56" s="943"/>
      <c r="AH56" s="943"/>
      <c r="AI56" s="943"/>
      <c r="AJ56" s="943"/>
      <c r="AK56" s="943"/>
      <c r="AL56" s="944"/>
      <c r="AM56" s="944"/>
      <c r="AN56" s="942"/>
      <c r="AO56" s="942"/>
      <c r="AP56" s="942"/>
      <c r="AQ56" s="942"/>
      <c r="AR56" s="942"/>
      <c r="AS56" s="942"/>
      <c r="AT56" s="942"/>
      <c r="AU56" s="942"/>
      <c r="AV56" s="942"/>
      <c r="AW56" s="942"/>
      <c r="AX56" s="942"/>
      <c r="AY56" s="942"/>
      <c r="AZ56" s="942"/>
      <c r="BA56" s="942"/>
      <c r="BB56" s="942"/>
      <c r="BC56" s="942"/>
      <c r="BD56" s="942"/>
      <c r="BE56" s="942"/>
      <c r="BF56" s="944"/>
    </row>
    <row r="57" spans="1:58" ht="20.25" customHeight="1">
      <c r="C57" s="943"/>
      <c r="D57" s="943"/>
      <c r="E57" s="943"/>
      <c r="F57" s="943"/>
      <c r="G57" s="943"/>
      <c r="H57" s="943"/>
      <c r="I57" s="943"/>
      <c r="J57" s="943"/>
      <c r="K57" s="943"/>
      <c r="L57" s="943"/>
      <c r="M57" s="943"/>
      <c r="N57" s="943"/>
      <c r="O57" s="943"/>
      <c r="P57" s="943"/>
      <c r="Q57" s="943"/>
      <c r="R57" s="943"/>
      <c r="S57" s="943"/>
      <c r="T57" s="943"/>
      <c r="U57" s="944"/>
      <c r="V57" s="944"/>
      <c r="W57" s="943"/>
      <c r="X57" s="943"/>
      <c r="Y57" s="943"/>
      <c r="Z57" s="943"/>
      <c r="AA57" s="943"/>
      <c r="AB57" s="943"/>
      <c r="AC57" s="943"/>
      <c r="AD57" s="943"/>
      <c r="AE57" s="943"/>
      <c r="AF57" s="943"/>
      <c r="AG57" s="943"/>
      <c r="AH57" s="943"/>
      <c r="AI57" s="943"/>
      <c r="AJ57" s="943"/>
      <c r="AK57" s="943"/>
      <c r="AL57" s="944"/>
      <c r="AM57" s="944"/>
      <c r="AN57" s="942"/>
      <c r="AO57" s="942"/>
      <c r="AP57" s="942"/>
      <c r="AQ57" s="942"/>
      <c r="AR57" s="942"/>
      <c r="AS57" s="942"/>
      <c r="AT57" s="942"/>
      <c r="AU57" s="942"/>
      <c r="AV57" s="942"/>
      <c r="AW57" s="942"/>
      <c r="AX57" s="942"/>
      <c r="AY57" s="942"/>
      <c r="AZ57" s="942"/>
      <c r="BA57" s="942"/>
      <c r="BB57" s="942"/>
      <c r="BC57" s="942"/>
      <c r="BD57" s="942"/>
      <c r="BE57" s="942"/>
      <c r="BF57" s="944"/>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P9:AT9"/>
    <mergeCell ref="AU9:AV13"/>
    <mergeCell ref="AW9:AX13"/>
    <mergeCell ref="AY9:BD13"/>
    <mergeCell ref="P10:V10"/>
    <mergeCell ref="W10:AC10"/>
    <mergeCell ref="AD10:AJ10"/>
    <mergeCell ref="AK10:AQ10"/>
    <mergeCell ref="AR10:AT10"/>
    <mergeCell ref="AZ4:BC4"/>
    <mergeCell ref="AV5:AW5"/>
    <mergeCell ref="AZ5:BA5"/>
    <mergeCell ref="AZ6:BA6"/>
    <mergeCell ref="AZ7:BA7"/>
    <mergeCell ref="B9:B13"/>
    <mergeCell ref="C9:D13"/>
    <mergeCell ref="E9:F13"/>
    <mergeCell ref="G9:K13"/>
    <mergeCell ref="L9:O13"/>
    <mergeCell ref="AM1:BA1"/>
    <mergeCell ref="U2:V2"/>
    <mergeCell ref="X2:Y2"/>
    <mergeCell ref="AB2:AC2"/>
    <mergeCell ref="AM2:BA2"/>
    <mergeCell ref="AZ3:BC3"/>
  </mergeCells>
  <phoneticPr fontId="2"/>
  <conditionalFormatting sqref="AU14:AX31">
    <cfRule type="expression" dxfId="3" priority="4">
      <formula>INDIRECT(ADDRESS(ROW(),COLUMN()))=TRUNC(INDIRECT(ADDRESS(ROW(),COLUMN())))</formula>
    </cfRule>
  </conditionalFormatting>
  <conditionalFormatting sqref="E40:Q40 I36:Q39">
    <cfRule type="expression" dxfId="2" priority="3">
      <formula>INDIRECT(ADDRESS(ROW(),COLUMN()))=TRUNC(INDIRECT(ADDRESS(ROW(),COLUMN())))</formula>
    </cfRule>
  </conditionalFormatting>
  <conditionalFormatting sqref="C45:F45">
    <cfRule type="expression" dxfId="1" priority="2">
      <formula>INDIRECT(ADDRESS(ROW(),COLUMN()))=TRUNC(INDIRECT(ADDRESS(ROW(),COLUMN())))</formula>
    </cfRule>
  </conditionalFormatting>
  <conditionalFormatting sqref="E36:H39">
    <cfRule type="expression" dxfId="0" priority="1">
      <formula>INDIRECT(ADDRESS(ROW(),COLUMN()))=TRUNC(INDIRECT(ADDRESS(ROW(),COLUMN())))</formula>
    </cfRule>
  </conditionalFormatting>
  <dataValidations count="8">
    <dataValidation allowBlank="1" showInputMessage="1" showErrorMessage="1" error="入力可能範囲　32～40" sqref="AZ6"/>
    <dataValidation type="list" allowBlank="1" showInputMessage="1" sqref="E14:F31">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4:K31">
      <formula1>INDIRECT(C14)</formula1>
    </dataValidation>
    <dataValidation type="list" allowBlank="1" showInputMessage="1" sqref="C14:D31">
      <formula1>職種</formula1>
    </dataValidation>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'[2-3_標準様式1_11_勤務表_居宅介護支援.xlsx]プルダウン・リスト'!#REF!</xm:f>
          </x14:formula1>
          <xm:sqref>AM1:BA1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1"/>
  <sheetViews>
    <sheetView view="pageBreakPreview" zoomScale="85" zoomScaleNormal="100" zoomScaleSheetLayoutView="85" workbookViewId="0">
      <selection activeCell="A3" sqref="A3:I3"/>
    </sheetView>
  </sheetViews>
  <sheetFormatPr defaultRowHeight="13.2"/>
  <cols>
    <col min="1" max="6" width="9.5" style="89" customWidth="1"/>
    <col min="7" max="9" width="9.3984375" style="89" customWidth="1"/>
    <col min="10" max="11" width="8.796875" style="89"/>
    <col min="12" max="12" width="14.19921875" style="89" customWidth="1"/>
    <col min="13" max="256" width="8.796875" style="89"/>
    <col min="257" max="262" width="9.5" style="89" customWidth="1"/>
    <col min="263" max="265" width="9.3984375" style="89" customWidth="1"/>
    <col min="266" max="267" width="8.796875" style="89"/>
    <col min="268" max="268" width="14.19921875" style="89" customWidth="1"/>
    <col min="269" max="512" width="8.796875" style="89"/>
    <col min="513" max="518" width="9.5" style="89" customWidth="1"/>
    <col min="519" max="521" width="9.3984375" style="89" customWidth="1"/>
    <col min="522" max="523" width="8.796875" style="89"/>
    <col min="524" max="524" width="14.19921875" style="89" customWidth="1"/>
    <col min="525" max="768" width="8.796875" style="89"/>
    <col min="769" max="774" width="9.5" style="89" customWidth="1"/>
    <col min="775" max="777" width="9.3984375" style="89" customWidth="1"/>
    <col min="778" max="779" width="8.796875" style="89"/>
    <col min="780" max="780" width="14.19921875" style="89" customWidth="1"/>
    <col min="781" max="1024" width="8.796875" style="89"/>
    <col min="1025" max="1030" width="9.5" style="89" customWidth="1"/>
    <col min="1031" max="1033" width="9.3984375" style="89" customWidth="1"/>
    <col min="1034" max="1035" width="8.796875" style="89"/>
    <col min="1036" max="1036" width="14.19921875" style="89" customWidth="1"/>
    <col min="1037" max="1280" width="8.796875" style="89"/>
    <col min="1281" max="1286" width="9.5" style="89" customWidth="1"/>
    <col min="1287" max="1289" width="9.3984375" style="89" customWidth="1"/>
    <col min="1290" max="1291" width="8.796875" style="89"/>
    <col min="1292" max="1292" width="14.19921875" style="89" customWidth="1"/>
    <col min="1293" max="1536" width="8.796875" style="89"/>
    <col min="1537" max="1542" width="9.5" style="89" customWidth="1"/>
    <col min="1543" max="1545" width="9.3984375" style="89" customWidth="1"/>
    <col min="1546" max="1547" width="8.796875" style="89"/>
    <col min="1548" max="1548" width="14.19921875" style="89" customWidth="1"/>
    <col min="1549" max="1792" width="8.796875" style="89"/>
    <col min="1793" max="1798" width="9.5" style="89" customWidth="1"/>
    <col min="1799" max="1801" width="9.3984375" style="89" customWidth="1"/>
    <col min="1802" max="1803" width="8.796875" style="89"/>
    <col min="1804" max="1804" width="14.19921875" style="89" customWidth="1"/>
    <col min="1805" max="2048" width="8.796875" style="89"/>
    <col min="2049" max="2054" width="9.5" style="89" customWidth="1"/>
    <col min="2055" max="2057" width="9.3984375" style="89" customWidth="1"/>
    <col min="2058" max="2059" width="8.796875" style="89"/>
    <col min="2060" max="2060" width="14.19921875" style="89" customWidth="1"/>
    <col min="2061" max="2304" width="8.796875" style="89"/>
    <col min="2305" max="2310" width="9.5" style="89" customWidth="1"/>
    <col min="2311" max="2313" width="9.3984375" style="89" customWidth="1"/>
    <col min="2314" max="2315" width="8.796875" style="89"/>
    <col min="2316" max="2316" width="14.19921875" style="89" customWidth="1"/>
    <col min="2317" max="2560" width="8.796875" style="89"/>
    <col min="2561" max="2566" width="9.5" style="89" customWidth="1"/>
    <col min="2567" max="2569" width="9.3984375" style="89" customWidth="1"/>
    <col min="2570" max="2571" width="8.796875" style="89"/>
    <col min="2572" max="2572" width="14.19921875" style="89" customWidth="1"/>
    <col min="2573" max="2816" width="8.796875" style="89"/>
    <col min="2817" max="2822" width="9.5" style="89" customWidth="1"/>
    <col min="2823" max="2825" width="9.3984375" style="89" customWidth="1"/>
    <col min="2826" max="2827" width="8.796875" style="89"/>
    <col min="2828" max="2828" width="14.19921875" style="89" customWidth="1"/>
    <col min="2829" max="3072" width="8.796875" style="89"/>
    <col min="3073" max="3078" width="9.5" style="89" customWidth="1"/>
    <col min="3079" max="3081" width="9.3984375" style="89" customWidth="1"/>
    <col min="3082" max="3083" width="8.796875" style="89"/>
    <col min="3084" max="3084" width="14.19921875" style="89" customWidth="1"/>
    <col min="3085" max="3328" width="8.796875" style="89"/>
    <col min="3329" max="3334" width="9.5" style="89" customWidth="1"/>
    <col min="3335" max="3337" width="9.3984375" style="89" customWidth="1"/>
    <col min="3338" max="3339" width="8.796875" style="89"/>
    <col min="3340" max="3340" width="14.19921875" style="89" customWidth="1"/>
    <col min="3341" max="3584" width="8.796875" style="89"/>
    <col min="3585" max="3590" width="9.5" style="89" customWidth="1"/>
    <col min="3591" max="3593" width="9.3984375" style="89" customWidth="1"/>
    <col min="3594" max="3595" width="8.796875" style="89"/>
    <col min="3596" max="3596" width="14.19921875" style="89" customWidth="1"/>
    <col min="3597" max="3840" width="8.796875" style="89"/>
    <col min="3841" max="3846" width="9.5" style="89" customWidth="1"/>
    <col min="3847" max="3849" width="9.3984375" style="89" customWidth="1"/>
    <col min="3850" max="3851" width="8.796875" style="89"/>
    <col min="3852" max="3852" width="14.19921875" style="89" customWidth="1"/>
    <col min="3853" max="4096" width="8.796875" style="89"/>
    <col min="4097" max="4102" width="9.5" style="89" customWidth="1"/>
    <col min="4103" max="4105" width="9.3984375" style="89" customWidth="1"/>
    <col min="4106" max="4107" width="8.796875" style="89"/>
    <col min="4108" max="4108" width="14.19921875" style="89" customWidth="1"/>
    <col min="4109" max="4352" width="8.796875" style="89"/>
    <col min="4353" max="4358" width="9.5" style="89" customWidth="1"/>
    <col min="4359" max="4361" width="9.3984375" style="89" customWidth="1"/>
    <col min="4362" max="4363" width="8.796875" style="89"/>
    <col min="4364" max="4364" width="14.19921875" style="89" customWidth="1"/>
    <col min="4365" max="4608" width="8.796875" style="89"/>
    <col min="4609" max="4614" width="9.5" style="89" customWidth="1"/>
    <col min="4615" max="4617" width="9.3984375" style="89" customWidth="1"/>
    <col min="4618" max="4619" width="8.796875" style="89"/>
    <col min="4620" max="4620" width="14.19921875" style="89" customWidth="1"/>
    <col min="4621" max="4864" width="8.796875" style="89"/>
    <col min="4865" max="4870" width="9.5" style="89" customWidth="1"/>
    <col min="4871" max="4873" width="9.3984375" style="89" customWidth="1"/>
    <col min="4874" max="4875" width="8.796875" style="89"/>
    <col min="4876" max="4876" width="14.19921875" style="89" customWidth="1"/>
    <col min="4877" max="5120" width="8.796875" style="89"/>
    <col min="5121" max="5126" width="9.5" style="89" customWidth="1"/>
    <col min="5127" max="5129" width="9.3984375" style="89" customWidth="1"/>
    <col min="5130" max="5131" width="8.796875" style="89"/>
    <col min="5132" max="5132" width="14.19921875" style="89" customWidth="1"/>
    <col min="5133" max="5376" width="8.796875" style="89"/>
    <col min="5377" max="5382" width="9.5" style="89" customWidth="1"/>
    <col min="5383" max="5385" width="9.3984375" style="89" customWidth="1"/>
    <col min="5386" max="5387" width="8.796875" style="89"/>
    <col min="5388" max="5388" width="14.19921875" style="89" customWidth="1"/>
    <col min="5389" max="5632" width="8.796875" style="89"/>
    <col min="5633" max="5638" width="9.5" style="89" customWidth="1"/>
    <col min="5639" max="5641" width="9.3984375" style="89" customWidth="1"/>
    <col min="5642" max="5643" width="8.796875" style="89"/>
    <col min="5644" max="5644" width="14.19921875" style="89" customWidth="1"/>
    <col min="5645" max="5888" width="8.796875" style="89"/>
    <col min="5889" max="5894" width="9.5" style="89" customWidth="1"/>
    <col min="5895" max="5897" width="9.3984375" style="89" customWidth="1"/>
    <col min="5898" max="5899" width="8.796875" style="89"/>
    <col min="5900" max="5900" width="14.19921875" style="89" customWidth="1"/>
    <col min="5901" max="6144" width="8.796875" style="89"/>
    <col min="6145" max="6150" width="9.5" style="89" customWidth="1"/>
    <col min="6151" max="6153" width="9.3984375" style="89" customWidth="1"/>
    <col min="6154" max="6155" width="8.796875" style="89"/>
    <col min="6156" max="6156" width="14.19921875" style="89" customWidth="1"/>
    <col min="6157" max="6400" width="8.796875" style="89"/>
    <col min="6401" max="6406" width="9.5" style="89" customWidth="1"/>
    <col min="6407" max="6409" width="9.3984375" style="89" customWidth="1"/>
    <col min="6410" max="6411" width="8.796875" style="89"/>
    <col min="6412" max="6412" width="14.19921875" style="89" customWidth="1"/>
    <col min="6413" max="6656" width="8.796875" style="89"/>
    <col min="6657" max="6662" width="9.5" style="89" customWidth="1"/>
    <col min="6663" max="6665" width="9.3984375" style="89" customWidth="1"/>
    <col min="6666" max="6667" width="8.796875" style="89"/>
    <col min="6668" max="6668" width="14.19921875" style="89" customWidth="1"/>
    <col min="6669" max="6912" width="8.796875" style="89"/>
    <col min="6913" max="6918" width="9.5" style="89" customWidth="1"/>
    <col min="6919" max="6921" width="9.3984375" style="89" customWidth="1"/>
    <col min="6922" max="6923" width="8.796875" style="89"/>
    <col min="6924" max="6924" width="14.19921875" style="89" customWidth="1"/>
    <col min="6925" max="7168" width="8.796875" style="89"/>
    <col min="7169" max="7174" width="9.5" style="89" customWidth="1"/>
    <col min="7175" max="7177" width="9.3984375" style="89" customWidth="1"/>
    <col min="7178" max="7179" width="8.796875" style="89"/>
    <col min="7180" max="7180" width="14.19921875" style="89" customWidth="1"/>
    <col min="7181" max="7424" width="8.796875" style="89"/>
    <col min="7425" max="7430" width="9.5" style="89" customWidth="1"/>
    <col min="7431" max="7433" width="9.3984375" style="89" customWidth="1"/>
    <col min="7434" max="7435" width="8.796875" style="89"/>
    <col min="7436" max="7436" width="14.19921875" style="89" customWidth="1"/>
    <col min="7437" max="7680" width="8.796875" style="89"/>
    <col min="7681" max="7686" width="9.5" style="89" customWidth="1"/>
    <col min="7687" max="7689" width="9.3984375" style="89" customWidth="1"/>
    <col min="7690" max="7691" width="8.796875" style="89"/>
    <col min="7692" max="7692" width="14.19921875" style="89" customWidth="1"/>
    <col min="7693" max="7936" width="8.796875" style="89"/>
    <col min="7937" max="7942" width="9.5" style="89" customWidth="1"/>
    <col min="7943" max="7945" width="9.3984375" style="89" customWidth="1"/>
    <col min="7946" max="7947" width="8.796875" style="89"/>
    <col min="7948" max="7948" width="14.19921875" style="89" customWidth="1"/>
    <col min="7949" max="8192" width="8.796875" style="89"/>
    <col min="8193" max="8198" width="9.5" style="89" customWidth="1"/>
    <col min="8199" max="8201" width="9.3984375" style="89" customWidth="1"/>
    <col min="8202" max="8203" width="8.796875" style="89"/>
    <col min="8204" max="8204" width="14.19921875" style="89" customWidth="1"/>
    <col min="8205" max="8448" width="8.796875" style="89"/>
    <col min="8449" max="8454" width="9.5" style="89" customWidth="1"/>
    <col min="8455" max="8457" width="9.3984375" style="89" customWidth="1"/>
    <col min="8458" max="8459" width="8.796875" style="89"/>
    <col min="8460" max="8460" width="14.19921875" style="89" customWidth="1"/>
    <col min="8461" max="8704" width="8.796875" style="89"/>
    <col min="8705" max="8710" width="9.5" style="89" customWidth="1"/>
    <col min="8711" max="8713" width="9.3984375" style="89" customWidth="1"/>
    <col min="8714" max="8715" width="8.796875" style="89"/>
    <col min="8716" max="8716" width="14.19921875" style="89" customWidth="1"/>
    <col min="8717" max="8960" width="8.796875" style="89"/>
    <col min="8961" max="8966" width="9.5" style="89" customWidth="1"/>
    <col min="8967" max="8969" width="9.3984375" style="89" customWidth="1"/>
    <col min="8970" max="8971" width="8.796875" style="89"/>
    <col min="8972" max="8972" width="14.19921875" style="89" customWidth="1"/>
    <col min="8973" max="9216" width="8.796875" style="89"/>
    <col min="9217" max="9222" width="9.5" style="89" customWidth="1"/>
    <col min="9223" max="9225" width="9.3984375" style="89" customWidth="1"/>
    <col min="9226" max="9227" width="8.796875" style="89"/>
    <col min="9228" max="9228" width="14.19921875" style="89" customWidth="1"/>
    <col min="9229" max="9472" width="8.796875" style="89"/>
    <col min="9473" max="9478" width="9.5" style="89" customWidth="1"/>
    <col min="9479" max="9481" width="9.3984375" style="89" customWidth="1"/>
    <col min="9482" max="9483" width="8.796875" style="89"/>
    <col min="9484" max="9484" width="14.19921875" style="89" customWidth="1"/>
    <col min="9485" max="9728" width="8.796875" style="89"/>
    <col min="9729" max="9734" width="9.5" style="89" customWidth="1"/>
    <col min="9735" max="9737" width="9.3984375" style="89" customWidth="1"/>
    <col min="9738" max="9739" width="8.796875" style="89"/>
    <col min="9740" max="9740" width="14.19921875" style="89" customWidth="1"/>
    <col min="9741" max="9984" width="8.796875" style="89"/>
    <col min="9985" max="9990" width="9.5" style="89" customWidth="1"/>
    <col min="9991" max="9993" width="9.3984375" style="89" customWidth="1"/>
    <col min="9994" max="9995" width="8.796875" style="89"/>
    <col min="9996" max="9996" width="14.19921875" style="89" customWidth="1"/>
    <col min="9997" max="10240" width="8.796875" style="89"/>
    <col min="10241" max="10246" width="9.5" style="89" customWidth="1"/>
    <col min="10247" max="10249" width="9.3984375" style="89" customWidth="1"/>
    <col min="10250" max="10251" width="8.796875" style="89"/>
    <col min="10252" max="10252" width="14.19921875" style="89" customWidth="1"/>
    <col min="10253" max="10496" width="8.796875" style="89"/>
    <col min="10497" max="10502" width="9.5" style="89" customWidth="1"/>
    <col min="10503" max="10505" width="9.3984375" style="89" customWidth="1"/>
    <col min="10506" max="10507" width="8.796875" style="89"/>
    <col min="10508" max="10508" width="14.19921875" style="89" customWidth="1"/>
    <col min="10509" max="10752" width="8.796875" style="89"/>
    <col min="10753" max="10758" width="9.5" style="89" customWidth="1"/>
    <col min="10759" max="10761" width="9.3984375" style="89" customWidth="1"/>
    <col min="10762" max="10763" width="8.796875" style="89"/>
    <col min="10764" max="10764" width="14.19921875" style="89" customWidth="1"/>
    <col min="10765" max="11008" width="8.796875" style="89"/>
    <col min="11009" max="11014" width="9.5" style="89" customWidth="1"/>
    <col min="11015" max="11017" width="9.3984375" style="89" customWidth="1"/>
    <col min="11018" max="11019" width="8.796875" style="89"/>
    <col min="11020" max="11020" width="14.19921875" style="89" customWidth="1"/>
    <col min="11021" max="11264" width="8.796875" style="89"/>
    <col min="11265" max="11270" width="9.5" style="89" customWidth="1"/>
    <col min="11271" max="11273" width="9.3984375" style="89" customWidth="1"/>
    <col min="11274" max="11275" width="8.796875" style="89"/>
    <col min="11276" max="11276" width="14.19921875" style="89" customWidth="1"/>
    <col min="11277" max="11520" width="8.796875" style="89"/>
    <col min="11521" max="11526" width="9.5" style="89" customWidth="1"/>
    <col min="11527" max="11529" width="9.3984375" style="89" customWidth="1"/>
    <col min="11530" max="11531" width="8.796875" style="89"/>
    <col min="11532" max="11532" width="14.19921875" style="89" customWidth="1"/>
    <col min="11533" max="11776" width="8.796875" style="89"/>
    <col min="11777" max="11782" width="9.5" style="89" customWidth="1"/>
    <col min="11783" max="11785" width="9.3984375" style="89" customWidth="1"/>
    <col min="11786" max="11787" width="8.796875" style="89"/>
    <col min="11788" max="11788" width="14.19921875" style="89" customWidth="1"/>
    <col min="11789" max="12032" width="8.796875" style="89"/>
    <col min="12033" max="12038" width="9.5" style="89" customWidth="1"/>
    <col min="12039" max="12041" width="9.3984375" style="89" customWidth="1"/>
    <col min="12042" max="12043" width="8.796875" style="89"/>
    <col min="12044" max="12044" width="14.19921875" style="89" customWidth="1"/>
    <col min="12045" max="12288" width="8.796875" style="89"/>
    <col min="12289" max="12294" width="9.5" style="89" customWidth="1"/>
    <col min="12295" max="12297" width="9.3984375" style="89" customWidth="1"/>
    <col min="12298" max="12299" width="8.796875" style="89"/>
    <col min="12300" max="12300" width="14.19921875" style="89" customWidth="1"/>
    <col min="12301" max="12544" width="8.796875" style="89"/>
    <col min="12545" max="12550" width="9.5" style="89" customWidth="1"/>
    <col min="12551" max="12553" width="9.3984375" style="89" customWidth="1"/>
    <col min="12554" max="12555" width="8.796875" style="89"/>
    <col min="12556" max="12556" width="14.19921875" style="89" customWidth="1"/>
    <col min="12557" max="12800" width="8.796875" style="89"/>
    <col min="12801" max="12806" width="9.5" style="89" customWidth="1"/>
    <col min="12807" max="12809" width="9.3984375" style="89" customWidth="1"/>
    <col min="12810" max="12811" width="8.796875" style="89"/>
    <col min="12812" max="12812" width="14.19921875" style="89" customWidth="1"/>
    <col min="12813" max="13056" width="8.796875" style="89"/>
    <col min="13057" max="13062" width="9.5" style="89" customWidth="1"/>
    <col min="13063" max="13065" width="9.3984375" style="89" customWidth="1"/>
    <col min="13066" max="13067" width="8.796875" style="89"/>
    <col min="13068" max="13068" width="14.19921875" style="89" customWidth="1"/>
    <col min="13069" max="13312" width="8.796875" style="89"/>
    <col min="13313" max="13318" width="9.5" style="89" customWidth="1"/>
    <col min="13319" max="13321" width="9.3984375" style="89" customWidth="1"/>
    <col min="13322" max="13323" width="8.796875" style="89"/>
    <col min="13324" max="13324" width="14.19921875" style="89" customWidth="1"/>
    <col min="13325" max="13568" width="8.796875" style="89"/>
    <col min="13569" max="13574" width="9.5" style="89" customWidth="1"/>
    <col min="13575" max="13577" width="9.3984375" style="89" customWidth="1"/>
    <col min="13578" max="13579" width="8.796875" style="89"/>
    <col min="13580" max="13580" width="14.19921875" style="89" customWidth="1"/>
    <col min="13581" max="13824" width="8.796875" style="89"/>
    <col min="13825" max="13830" width="9.5" style="89" customWidth="1"/>
    <col min="13831" max="13833" width="9.3984375" style="89" customWidth="1"/>
    <col min="13834" max="13835" width="8.796875" style="89"/>
    <col min="13836" max="13836" width="14.19921875" style="89" customWidth="1"/>
    <col min="13837" max="14080" width="8.796875" style="89"/>
    <col min="14081" max="14086" width="9.5" style="89" customWidth="1"/>
    <col min="14087" max="14089" width="9.3984375" style="89" customWidth="1"/>
    <col min="14090" max="14091" width="8.796875" style="89"/>
    <col min="14092" max="14092" width="14.19921875" style="89" customWidth="1"/>
    <col min="14093" max="14336" width="8.796875" style="89"/>
    <col min="14337" max="14342" width="9.5" style="89" customWidth="1"/>
    <col min="14343" max="14345" width="9.3984375" style="89" customWidth="1"/>
    <col min="14346" max="14347" width="8.796875" style="89"/>
    <col min="14348" max="14348" width="14.19921875" style="89" customWidth="1"/>
    <col min="14349" max="14592" width="8.796875" style="89"/>
    <col min="14593" max="14598" width="9.5" style="89" customWidth="1"/>
    <col min="14599" max="14601" width="9.3984375" style="89" customWidth="1"/>
    <col min="14602" max="14603" width="8.796875" style="89"/>
    <col min="14604" max="14604" width="14.19921875" style="89" customWidth="1"/>
    <col min="14605" max="14848" width="8.796875" style="89"/>
    <col min="14849" max="14854" width="9.5" style="89" customWidth="1"/>
    <col min="14855" max="14857" width="9.3984375" style="89" customWidth="1"/>
    <col min="14858" max="14859" width="8.796875" style="89"/>
    <col min="14860" max="14860" width="14.19921875" style="89" customWidth="1"/>
    <col min="14861" max="15104" width="8.796875" style="89"/>
    <col min="15105" max="15110" width="9.5" style="89" customWidth="1"/>
    <col min="15111" max="15113" width="9.3984375" style="89" customWidth="1"/>
    <col min="15114" max="15115" width="8.796875" style="89"/>
    <col min="15116" max="15116" width="14.19921875" style="89" customWidth="1"/>
    <col min="15117" max="15360" width="8.796875" style="89"/>
    <col min="15361" max="15366" width="9.5" style="89" customWidth="1"/>
    <col min="15367" max="15369" width="9.3984375" style="89" customWidth="1"/>
    <col min="15370" max="15371" width="8.796875" style="89"/>
    <col min="15372" max="15372" width="14.19921875" style="89" customWidth="1"/>
    <col min="15373" max="15616" width="8.796875" style="89"/>
    <col min="15617" max="15622" width="9.5" style="89" customWidth="1"/>
    <col min="15623" max="15625" width="9.3984375" style="89" customWidth="1"/>
    <col min="15626" max="15627" width="8.796875" style="89"/>
    <col min="15628" max="15628" width="14.19921875" style="89" customWidth="1"/>
    <col min="15629" max="15872" width="8.796875" style="89"/>
    <col min="15873" max="15878" width="9.5" style="89" customWidth="1"/>
    <col min="15879" max="15881" width="9.3984375" style="89" customWidth="1"/>
    <col min="15882" max="15883" width="8.796875" style="89"/>
    <col min="15884" max="15884" width="14.19921875" style="89" customWidth="1"/>
    <col min="15885" max="16128" width="8.796875" style="89"/>
    <col min="16129" max="16134" width="9.5" style="89" customWidth="1"/>
    <col min="16135" max="16137" width="9.3984375" style="89" customWidth="1"/>
    <col min="16138" max="16139" width="8.796875" style="89"/>
    <col min="16140" max="16140" width="14.19921875" style="89" customWidth="1"/>
    <col min="16141" max="16384" width="8.796875" style="89"/>
  </cols>
  <sheetData>
    <row r="1" spans="1:13" ht="18" customHeight="1">
      <c r="F1" s="90"/>
      <c r="I1" s="135" t="s">
        <v>205</v>
      </c>
    </row>
    <row r="2" spans="1:13" ht="18" customHeight="1">
      <c r="F2" s="90"/>
      <c r="I2" s="135"/>
    </row>
    <row r="3" spans="1:13" ht="24" customHeight="1">
      <c r="A3" s="619" t="s">
        <v>154</v>
      </c>
      <c r="B3" s="619"/>
      <c r="C3" s="619"/>
      <c r="D3" s="619"/>
      <c r="E3" s="619"/>
      <c r="F3" s="619"/>
      <c r="G3" s="619"/>
      <c r="H3" s="619"/>
      <c r="I3" s="619"/>
    </row>
    <row r="4" spans="1:13" ht="9.6" customHeight="1">
      <c r="A4" s="173"/>
      <c r="B4" s="173"/>
      <c r="C4" s="173"/>
      <c r="D4" s="173"/>
      <c r="E4" s="173"/>
      <c r="F4" s="173"/>
      <c r="G4" s="173"/>
      <c r="H4" s="173"/>
      <c r="I4" s="173"/>
    </row>
    <row r="5" spans="1:13" ht="18" customHeight="1">
      <c r="A5" s="65" t="s">
        <v>206</v>
      </c>
    </row>
    <row r="6" spans="1:13" ht="18" customHeight="1" thickBot="1">
      <c r="A6" s="66"/>
    </row>
    <row r="7" spans="1:13" ht="18" customHeight="1">
      <c r="A7" s="679" t="s">
        <v>155</v>
      </c>
      <c r="B7" s="681"/>
      <c r="C7" s="681"/>
      <c r="D7" s="681"/>
      <c r="E7" s="681"/>
      <c r="F7" s="681"/>
      <c r="G7" s="681" t="s">
        <v>156</v>
      </c>
      <c r="H7" s="683"/>
      <c r="I7" s="684"/>
    </row>
    <row r="8" spans="1:13" ht="18" customHeight="1" thickBot="1">
      <c r="A8" s="680"/>
      <c r="B8" s="682"/>
      <c r="C8" s="682"/>
      <c r="D8" s="682"/>
      <c r="E8" s="682"/>
      <c r="F8" s="682"/>
      <c r="G8" s="682"/>
      <c r="H8" s="685"/>
      <c r="I8" s="686"/>
    </row>
    <row r="9" spans="1:13" ht="18" customHeight="1">
      <c r="A9" s="133"/>
      <c r="B9" s="91"/>
      <c r="C9" s="92"/>
      <c r="D9" s="92"/>
      <c r="E9" s="92"/>
      <c r="F9" s="92"/>
      <c r="G9" s="93"/>
      <c r="H9" s="134"/>
      <c r="I9" s="134"/>
    </row>
    <row r="10" spans="1:13" ht="18" customHeight="1">
      <c r="A10" s="620" t="s">
        <v>157</v>
      </c>
      <c r="B10" s="621"/>
      <c r="C10" s="621"/>
      <c r="D10" s="621"/>
      <c r="E10" s="621"/>
      <c r="F10" s="621"/>
      <c r="G10" s="621"/>
      <c r="H10" s="621"/>
      <c r="I10" s="621"/>
    </row>
    <row r="11" spans="1:13" ht="18" customHeight="1">
      <c r="A11" s="621"/>
      <c r="B11" s="621"/>
      <c r="C11" s="621"/>
      <c r="D11" s="621"/>
      <c r="E11" s="621"/>
      <c r="F11" s="621"/>
      <c r="G11" s="621"/>
      <c r="H11" s="621"/>
      <c r="I11" s="621"/>
    </row>
    <row r="12" spans="1:13" ht="18" customHeight="1">
      <c r="A12" s="132"/>
      <c r="B12" s="132"/>
      <c r="C12" s="132"/>
      <c r="D12" s="132"/>
      <c r="E12" s="132"/>
      <c r="F12" s="132"/>
      <c r="G12" s="132"/>
      <c r="H12" s="132"/>
      <c r="I12" s="132"/>
    </row>
    <row r="13" spans="1:13" ht="18" customHeight="1">
      <c r="A13" s="67" t="s">
        <v>158</v>
      </c>
    </row>
    <row r="14" spans="1:13" ht="18" customHeight="1">
      <c r="A14" s="622" t="s">
        <v>159</v>
      </c>
      <c r="B14" s="623"/>
      <c r="C14" s="624"/>
      <c r="D14" s="631" t="s">
        <v>160</v>
      </c>
      <c r="E14" s="623"/>
      <c r="F14" s="623"/>
      <c r="G14" s="632"/>
      <c r="H14" s="68"/>
      <c r="I14" s="69"/>
    </row>
    <row r="15" spans="1:13" ht="18" customHeight="1">
      <c r="A15" s="625"/>
      <c r="B15" s="626"/>
      <c r="C15" s="627"/>
      <c r="D15" s="633" t="s">
        <v>161</v>
      </c>
      <c r="E15" s="634"/>
      <c r="F15" s="169" t="s">
        <v>199</v>
      </c>
      <c r="G15" s="167"/>
      <c r="H15" s="167"/>
      <c r="I15" s="168"/>
      <c r="J15" s="70"/>
      <c r="K15" s="70"/>
      <c r="L15" s="70"/>
      <c r="M15" s="70"/>
    </row>
    <row r="16" spans="1:13" ht="18" customHeight="1">
      <c r="A16" s="628"/>
      <c r="B16" s="629"/>
      <c r="C16" s="630"/>
      <c r="D16" s="635" t="s">
        <v>162</v>
      </c>
      <c r="E16" s="636"/>
      <c r="F16" s="637"/>
      <c r="G16" s="638"/>
      <c r="H16" s="638"/>
      <c r="I16" s="639"/>
    </row>
    <row r="17" spans="1:9" ht="18" customHeight="1">
      <c r="I17" s="70"/>
    </row>
    <row r="18" spans="1:9" ht="18" customHeight="1" thickBot="1">
      <c r="A18" s="67" t="s">
        <v>163</v>
      </c>
    </row>
    <row r="19" spans="1:9" ht="18" customHeight="1">
      <c r="A19" s="640" t="s">
        <v>164</v>
      </c>
      <c r="B19" s="624" t="s">
        <v>165</v>
      </c>
      <c r="C19" s="71" t="s">
        <v>166</v>
      </c>
      <c r="D19" s="72"/>
      <c r="E19" s="642" t="s">
        <v>167</v>
      </c>
      <c r="F19" s="71" t="s">
        <v>166</v>
      </c>
      <c r="G19" s="73"/>
      <c r="H19" s="644" t="s">
        <v>168</v>
      </c>
      <c r="I19" s="645">
        <f>SUM(D19,D20,G19,G20)</f>
        <v>0</v>
      </c>
    </row>
    <row r="20" spans="1:9" ht="18" customHeight="1" thickBot="1">
      <c r="A20" s="641"/>
      <c r="B20" s="630"/>
      <c r="C20" s="71" t="s">
        <v>169</v>
      </c>
      <c r="D20" s="74"/>
      <c r="E20" s="643"/>
      <c r="F20" s="71" t="s">
        <v>169</v>
      </c>
      <c r="G20" s="73"/>
      <c r="H20" s="644"/>
      <c r="I20" s="646"/>
    </row>
    <row r="21" spans="1:9" ht="18" customHeight="1">
      <c r="A21" s="687" t="s">
        <v>432</v>
      </c>
      <c r="B21" s="687"/>
      <c r="C21" s="687"/>
      <c r="D21" s="687"/>
      <c r="E21" s="687"/>
      <c r="F21" s="687"/>
      <c r="G21" s="687"/>
      <c r="H21" s="687"/>
      <c r="I21" s="687"/>
    </row>
    <row r="22" spans="1:9" ht="18" customHeight="1">
      <c r="A22" s="687"/>
      <c r="B22" s="687"/>
      <c r="C22" s="687"/>
      <c r="D22" s="687"/>
      <c r="E22" s="687"/>
      <c r="F22" s="687"/>
      <c r="G22" s="687"/>
      <c r="H22" s="687"/>
      <c r="I22" s="687"/>
    </row>
    <row r="23" spans="1:9" ht="18" customHeight="1"/>
    <row r="24" spans="1:9" ht="18" customHeight="1">
      <c r="A24" s="67" t="s">
        <v>170</v>
      </c>
    </row>
    <row r="25" spans="1:9" ht="18" customHeight="1" thickBot="1">
      <c r="A25" s="67" t="s">
        <v>171</v>
      </c>
    </row>
    <row r="26" spans="1:9" ht="18" customHeight="1">
      <c r="A26" s="688" t="s">
        <v>254</v>
      </c>
      <c r="B26" s="688"/>
      <c r="C26" s="689"/>
      <c r="D26" s="725" t="s">
        <v>255</v>
      </c>
      <c r="E26" s="725"/>
      <c r="F26" s="726"/>
      <c r="G26" s="727" t="s">
        <v>256</v>
      </c>
      <c r="H26" s="728"/>
      <c r="I26" s="699" t="str">
        <f>IF(COUNT(C26,F26)=0,"",C26/F26)</f>
        <v/>
      </c>
    </row>
    <row r="27" spans="1:9" ht="18" customHeight="1" thickBot="1">
      <c r="A27" s="688"/>
      <c r="B27" s="688"/>
      <c r="C27" s="689"/>
      <c r="D27" s="725"/>
      <c r="E27" s="725"/>
      <c r="F27" s="726"/>
      <c r="G27" s="727"/>
      <c r="H27" s="728"/>
      <c r="I27" s="700"/>
    </row>
    <row r="28" spans="1:9" ht="18" customHeight="1" thickBot="1">
      <c r="A28" s="148"/>
      <c r="B28" s="94"/>
      <c r="C28" s="149"/>
      <c r="D28" s="150"/>
      <c r="E28" s="94"/>
      <c r="F28" s="151"/>
      <c r="G28" s="83"/>
      <c r="H28" s="94"/>
      <c r="I28" s="84"/>
    </row>
    <row r="29" spans="1:9" ht="18" customHeight="1" thickBot="1">
      <c r="A29" s="717" t="s">
        <v>218</v>
      </c>
      <c r="B29" s="717"/>
      <c r="C29" s="717"/>
      <c r="D29" s="717"/>
      <c r="E29" s="717"/>
      <c r="F29" s="718"/>
      <c r="G29" s="719" t="s">
        <v>194</v>
      </c>
      <c r="H29" s="720"/>
      <c r="I29" s="721"/>
    </row>
    <row r="30" spans="1:9" ht="18" customHeight="1"/>
    <row r="31" spans="1:9" ht="18" customHeight="1">
      <c r="A31" s="67" t="s">
        <v>172</v>
      </c>
    </row>
    <row r="32" spans="1:9" ht="18" customHeight="1">
      <c r="A32" s="722"/>
      <c r="B32" s="95" t="s">
        <v>173</v>
      </c>
      <c r="C32" s="96" t="s">
        <v>174</v>
      </c>
      <c r="D32" s="96" t="s">
        <v>175</v>
      </c>
      <c r="E32" s="96" t="s">
        <v>176</v>
      </c>
      <c r="F32" s="96" t="s">
        <v>177</v>
      </c>
      <c r="G32" s="724" t="s">
        <v>178</v>
      </c>
      <c r="H32" s="75" t="s">
        <v>179</v>
      </c>
    </row>
    <row r="33" spans="1:9" ht="18" customHeight="1">
      <c r="A33" s="723"/>
      <c r="B33" s="152" t="s">
        <v>180</v>
      </c>
      <c r="C33" s="152" t="s">
        <v>180</v>
      </c>
      <c r="D33" s="152" t="s">
        <v>180</v>
      </c>
      <c r="E33" s="152" t="s">
        <v>180</v>
      </c>
      <c r="F33" s="152" t="s">
        <v>180</v>
      </c>
      <c r="G33" s="643"/>
      <c r="H33" s="76" t="s">
        <v>181</v>
      </c>
    </row>
    <row r="34" spans="1:9" ht="18" customHeight="1">
      <c r="A34" s="153" t="s">
        <v>207</v>
      </c>
      <c r="B34" s="77">
        <v>0</v>
      </c>
      <c r="C34" s="77">
        <v>0</v>
      </c>
      <c r="D34" s="77">
        <v>0</v>
      </c>
      <c r="E34" s="77">
        <v>0</v>
      </c>
      <c r="F34" s="77">
        <v>0</v>
      </c>
      <c r="G34" s="78">
        <f>SUM(B34:F34)</f>
        <v>0</v>
      </c>
      <c r="H34" s="79" t="str">
        <f>IF(G34=0,"",SUM(D34,E34,F34)/G34*100)</f>
        <v/>
      </c>
    </row>
    <row r="35" spans="1:9" ht="18" customHeight="1">
      <c r="A35" s="153" t="s">
        <v>207</v>
      </c>
      <c r="B35" s="77">
        <v>0</v>
      </c>
      <c r="C35" s="77">
        <v>0</v>
      </c>
      <c r="D35" s="77">
        <v>0</v>
      </c>
      <c r="E35" s="77">
        <v>0</v>
      </c>
      <c r="F35" s="77">
        <v>0</v>
      </c>
      <c r="G35" s="78">
        <f>SUM(B35:F35)</f>
        <v>0</v>
      </c>
      <c r="H35" s="79" t="str">
        <f>IF(G35=0,"",SUM(D35,E35,F35)/G35*100)</f>
        <v/>
      </c>
    </row>
    <row r="36" spans="1:9" ht="18" customHeight="1">
      <c r="A36" s="153" t="s">
        <v>207</v>
      </c>
      <c r="B36" s="77">
        <v>0</v>
      </c>
      <c r="C36" s="77">
        <v>0</v>
      </c>
      <c r="D36" s="77">
        <v>0</v>
      </c>
      <c r="E36" s="77">
        <v>0</v>
      </c>
      <c r="F36" s="77">
        <v>0</v>
      </c>
      <c r="G36" s="78">
        <f>SUM(B36:F36)</f>
        <v>0</v>
      </c>
      <c r="H36" s="79" t="str">
        <f>IF(G36=0,"",SUM(D36,E36,F36)/G36*100)</f>
        <v/>
      </c>
    </row>
    <row r="37" spans="1:9" ht="18" customHeight="1">
      <c r="F37" s="653" t="s">
        <v>182</v>
      </c>
      <c r="G37" s="654"/>
      <c r="H37" s="80" t="str">
        <f>IF(COUNT(H34:H36)=0,"",AVERAGE(H34:H36))</f>
        <v/>
      </c>
    </row>
    <row r="38" spans="1:9" ht="18" customHeight="1">
      <c r="A38" s="701" t="s">
        <v>433</v>
      </c>
      <c r="B38" s="701"/>
      <c r="C38" s="701"/>
      <c r="D38" s="701"/>
      <c r="E38" s="701"/>
      <c r="F38" s="701"/>
      <c r="G38" s="701"/>
      <c r="H38" s="701"/>
      <c r="I38" s="701"/>
    </row>
    <row r="39" spans="1:9" ht="18" customHeight="1">
      <c r="A39" s="701"/>
      <c r="B39" s="701"/>
      <c r="C39" s="701"/>
      <c r="D39" s="701"/>
      <c r="E39" s="701"/>
      <c r="F39" s="701"/>
      <c r="G39" s="701"/>
      <c r="H39" s="701"/>
      <c r="I39" s="701"/>
    </row>
    <row r="40" spans="1:9" ht="18" customHeight="1" thickBot="1">
      <c r="A40" s="67" t="s">
        <v>183</v>
      </c>
    </row>
    <row r="41" spans="1:9" ht="18" customHeight="1">
      <c r="A41" s="655" t="s">
        <v>217</v>
      </c>
      <c r="B41" s="656"/>
      <c r="C41" s="656"/>
      <c r="D41" s="656"/>
      <c r="E41" s="656"/>
      <c r="F41" s="657"/>
      <c r="G41" s="664" t="s">
        <v>194</v>
      </c>
      <c r="H41" s="665"/>
      <c r="I41" s="666"/>
    </row>
    <row r="42" spans="1:9" ht="18" customHeight="1">
      <c r="A42" s="658"/>
      <c r="B42" s="659"/>
      <c r="C42" s="659"/>
      <c r="D42" s="659"/>
      <c r="E42" s="659"/>
      <c r="F42" s="660"/>
      <c r="G42" s="711" t="s">
        <v>184</v>
      </c>
      <c r="H42" s="713" t="s">
        <v>200</v>
      </c>
      <c r="I42" s="714"/>
    </row>
    <row r="43" spans="1:9" ht="18" customHeight="1">
      <c r="A43" s="661"/>
      <c r="B43" s="662"/>
      <c r="C43" s="662"/>
      <c r="D43" s="662"/>
      <c r="E43" s="662"/>
      <c r="F43" s="663"/>
      <c r="G43" s="712"/>
      <c r="H43" s="715"/>
      <c r="I43" s="716"/>
    </row>
    <row r="44" spans="1:9" ht="18" customHeight="1">
      <c r="A44" s="690" t="s">
        <v>185</v>
      </c>
      <c r="B44" s="691"/>
      <c r="C44" s="691"/>
      <c r="D44" s="691"/>
      <c r="E44" s="691"/>
      <c r="F44" s="692"/>
      <c r="G44" s="667" t="s">
        <v>194</v>
      </c>
      <c r="H44" s="668"/>
      <c r="I44" s="669"/>
    </row>
    <row r="45" spans="1:9" ht="18" customHeight="1">
      <c r="A45" s="658"/>
      <c r="B45" s="659"/>
      <c r="C45" s="659"/>
      <c r="D45" s="659"/>
      <c r="E45" s="659"/>
      <c r="F45" s="660"/>
      <c r="G45" s="670" t="s">
        <v>186</v>
      </c>
      <c r="H45" s="671"/>
      <c r="I45" s="158"/>
    </row>
    <row r="46" spans="1:9" ht="18" customHeight="1">
      <c r="A46" s="658"/>
      <c r="B46" s="659"/>
      <c r="C46" s="659"/>
      <c r="D46" s="659"/>
      <c r="E46" s="659"/>
      <c r="F46" s="660"/>
      <c r="G46" s="702"/>
      <c r="H46" s="703"/>
      <c r="I46" s="704"/>
    </row>
    <row r="47" spans="1:9" ht="18" customHeight="1">
      <c r="A47" s="658"/>
      <c r="B47" s="659"/>
      <c r="C47" s="659"/>
      <c r="D47" s="659"/>
      <c r="E47" s="659"/>
      <c r="F47" s="660"/>
      <c r="G47" s="702"/>
      <c r="H47" s="703"/>
      <c r="I47" s="704"/>
    </row>
    <row r="48" spans="1:9" ht="18" customHeight="1">
      <c r="A48" s="661"/>
      <c r="B48" s="662"/>
      <c r="C48" s="662"/>
      <c r="D48" s="662"/>
      <c r="E48" s="662"/>
      <c r="F48" s="663"/>
      <c r="G48" s="705"/>
      <c r="H48" s="706"/>
      <c r="I48" s="707"/>
    </row>
    <row r="49" spans="1:13" ht="18" customHeight="1">
      <c r="A49" s="690" t="s">
        <v>434</v>
      </c>
      <c r="B49" s="691"/>
      <c r="C49" s="691"/>
      <c r="D49" s="691"/>
      <c r="E49" s="691"/>
      <c r="F49" s="692"/>
      <c r="G49" s="667" t="s">
        <v>194</v>
      </c>
      <c r="H49" s="668"/>
      <c r="I49" s="669"/>
      <c r="K49" s="668"/>
      <c r="L49" s="668"/>
      <c r="M49" s="668"/>
    </row>
    <row r="50" spans="1:13" ht="18" customHeight="1">
      <c r="A50" s="658"/>
      <c r="B50" s="659"/>
      <c r="C50" s="659"/>
      <c r="D50" s="659"/>
      <c r="E50" s="659"/>
      <c r="F50" s="660"/>
      <c r="G50" s="667"/>
      <c r="H50" s="668"/>
      <c r="I50" s="669"/>
      <c r="K50" s="154"/>
      <c r="L50" s="154"/>
      <c r="M50" s="154"/>
    </row>
    <row r="51" spans="1:13" ht="18" customHeight="1">
      <c r="A51" s="661"/>
      <c r="B51" s="662"/>
      <c r="C51" s="662"/>
      <c r="D51" s="662"/>
      <c r="E51" s="662"/>
      <c r="F51" s="663"/>
      <c r="G51" s="708"/>
      <c r="H51" s="709"/>
      <c r="I51" s="710"/>
      <c r="K51" s="154"/>
      <c r="L51" s="154"/>
      <c r="M51" s="154"/>
    </row>
    <row r="52" spans="1:13" ht="18" customHeight="1">
      <c r="A52" s="647" t="s">
        <v>187</v>
      </c>
      <c r="B52" s="648"/>
      <c r="C52" s="648"/>
      <c r="D52" s="648"/>
      <c r="E52" s="648"/>
      <c r="F52" s="649"/>
      <c r="G52" s="170"/>
      <c r="H52" s="171"/>
      <c r="I52" s="172"/>
    </row>
    <row r="53" spans="1:13" ht="18" customHeight="1">
      <c r="A53" s="650" t="s">
        <v>188</v>
      </c>
      <c r="B53" s="651"/>
      <c r="C53" s="651"/>
      <c r="D53" s="651"/>
      <c r="E53" s="651"/>
      <c r="F53" s="652"/>
      <c r="G53" s="667" t="s">
        <v>194</v>
      </c>
      <c r="H53" s="668"/>
      <c r="I53" s="669"/>
    </row>
    <row r="54" spans="1:13" ht="18" customHeight="1">
      <c r="A54" s="647" t="s">
        <v>253</v>
      </c>
      <c r="B54" s="648"/>
      <c r="C54" s="648"/>
      <c r="D54" s="648"/>
      <c r="E54" s="648"/>
      <c r="F54" s="649"/>
      <c r="G54" s="157" t="s">
        <v>436</v>
      </c>
      <c r="H54" s="156"/>
      <c r="I54" s="159" t="s">
        <v>435</v>
      </c>
    </row>
    <row r="55" spans="1:13" ht="9.6" customHeight="1">
      <c r="A55" s="161"/>
      <c r="B55" s="162"/>
      <c r="C55" s="162"/>
      <c r="D55" s="162"/>
      <c r="E55" s="162"/>
      <c r="F55" s="163"/>
      <c r="G55" s="81"/>
      <c r="H55" s="156"/>
      <c r="I55" s="159"/>
    </row>
    <row r="56" spans="1:13" ht="18" customHeight="1">
      <c r="A56" s="658" t="s">
        <v>252</v>
      </c>
      <c r="B56" s="696"/>
      <c r="C56" s="696"/>
      <c r="D56" s="696"/>
      <c r="E56" s="696"/>
      <c r="F56" s="697"/>
      <c r="G56" s="667" t="s">
        <v>194</v>
      </c>
      <c r="H56" s="668"/>
      <c r="I56" s="669"/>
    </row>
    <row r="57" spans="1:13" ht="18" customHeight="1">
      <c r="A57" s="698"/>
      <c r="B57" s="696"/>
      <c r="C57" s="696"/>
      <c r="D57" s="696"/>
      <c r="E57" s="696"/>
      <c r="F57" s="697"/>
      <c r="G57" s="670" t="s">
        <v>189</v>
      </c>
      <c r="H57" s="671"/>
      <c r="I57" s="731"/>
    </row>
    <row r="58" spans="1:13" ht="18" customHeight="1">
      <c r="A58" s="698"/>
      <c r="B58" s="696"/>
      <c r="C58" s="696"/>
      <c r="D58" s="696"/>
      <c r="E58" s="696"/>
      <c r="F58" s="697"/>
      <c r="G58" s="732"/>
      <c r="H58" s="733"/>
      <c r="I58" s="734"/>
    </row>
    <row r="59" spans="1:13" ht="18" customHeight="1">
      <c r="A59" s="698"/>
      <c r="B59" s="696"/>
      <c r="C59" s="696"/>
      <c r="D59" s="696"/>
      <c r="E59" s="696"/>
      <c r="F59" s="697"/>
      <c r="G59" s="732"/>
      <c r="H59" s="733"/>
      <c r="I59" s="734"/>
    </row>
    <row r="60" spans="1:13" ht="18" customHeight="1">
      <c r="A60" s="698"/>
      <c r="B60" s="696"/>
      <c r="C60" s="696"/>
      <c r="D60" s="696"/>
      <c r="E60" s="696"/>
      <c r="F60" s="697"/>
      <c r="G60" s="735"/>
      <c r="H60" s="733"/>
      <c r="I60" s="734"/>
    </row>
    <row r="61" spans="1:13" ht="9.6" customHeight="1">
      <c r="A61" s="164"/>
      <c r="B61" s="165"/>
      <c r="C61" s="165"/>
      <c r="D61" s="165"/>
      <c r="E61" s="165"/>
      <c r="F61" s="166"/>
      <c r="G61" s="97"/>
      <c r="H61" s="155"/>
      <c r="I61" s="159"/>
    </row>
    <row r="62" spans="1:13" ht="18" customHeight="1">
      <c r="A62" s="658" t="s">
        <v>437</v>
      </c>
      <c r="B62" s="659"/>
      <c r="C62" s="659"/>
      <c r="D62" s="659"/>
      <c r="E62" s="659"/>
      <c r="F62" s="660"/>
      <c r="G62" s="667" t="s">
        <v>194</v>
      </c>
      <c r="H62" s="668"/>
      <c r="I62" s="669"/>
    </row>
    <row r="63" spans="1:13" ht="18" customHeight="1">
      <c r="A63" s="658"/>
      <c r="B63" s="659"/>
      <c r="C63" s="659"/>
      <c r="D63" s="659"/>
      <c r="E63" s="659"/>
      <c r="F63" s="660"/>
      <c r="G63" s="729" t="s">
        <v>190</v>
      </c>
      <c r="H63" s="713" t="s">
        <v>200</v>
      </c>
      <c r="I63" s="714"/>
    </row>
    <row r="64" spans="1:13" ht="18" customHeight="1">
      <c r="A64" s="661"/>
      <c r="B64" s="662"/>
      <c r="C64" s="662"/>
      <c r="D64" s="662"/>
      <c r="E64" s="662"/>
      <c r="F64" s="663"/>
      <c r="G64" s="730"/>
      <c r="H64" s="715"/>
      <c r="I64" s="716"/>
    </row>
    <row r="65" spans="1:9" ht="18" customHeight="1">
      <c r="A65" s="690" t="s">
        <v>191</v>
      </c>
      <c r="B65" s="691"/>
      <c r="C65" s="691"/>
      <c r="D65" s="691"/>
      <c r="E65" s="691"/>
      <c r="F65" s="692"/>
      <c r="G65" s="693" t="s">
        <v>194</v>
      </c>
      <c r="H65" s="694"/>
      <c r="I65" s="695"/>
    </row>
    <row r="66" spans="1:9" ht="18" customHeight="1">
      <c r="A66" s="658"/>
      <c r="B66" s="659"/>
      <c r="C66" s="659"/>
      <c r="D66" s="659"/>
      <c r="E66" s="659"/>
      <c r="F66" s="660"/>
      <c r="G66" s="711" t="s">
        <v>184</v>
      </c>
      <c r="H66" s="713" t="s">
        <v>200</v>
      </c>
      <c r="I66" s="714"/>
    </row>
    <row r="67" spans="1:9" ht="18" customHeight="1">
      <c r="A67" s="661"/>
      <c r="B67" s="662"/>
      <c r="C67" s="662"/>
      <c r="D67" s="662"/>
      <c r="E67" s="662"/>
      <c r="F67" s="663"/>
      <c r="G67" s="712"/>
      <c r="H67" s="715"/>
      <c r="I67" s="716"/>
    </row>
    <row r="68" spans="1:9" ht="18" customHeight="1">
      <c r="A68" s="164" t="s">
        <v>192</v>
      </c>
      <c r="B68" s="165"/>
      <c r="C68" s="165"/>
      <c r="D68" s="165"/>
      <c r="E68" s="165"/>
      <c r="F68" s="166"/>
      <c r="G68" s="82"/>
      <c r="H68" s="82"/>
      <c r="I68" s="160"/>
    </row>
    <row r="69" spans="1:9" ht="18" customHeight="1">
      <c r="A69" s="647" t="s">
        <v>219</v>
      </c>
      <c r="B69" s="648"/>
      <c r="C69" s="648"/>
      <c r="D69" s="648"/>
      <c r="E69" s="648"/>
      <c r="F69" s="649"/>
      <c r="G69" s="667" t="s">
        <v>194</v>
      </c>
      <c r="H69" s="668"/>
      <c r="I69" s="669"/>
    </row>
    <row r="70" spans="1:9" ht="18" customHeight="1" thickBot="1">
      <c r="A70" s="672" t="s">
        <v>193</v>
      </c>
      <c r="B70" s="673"/>
      <c r="C70" s="673"/>
      <c r="D70" s="673"/>
      <c r="E70" s="673"/>
      <c r="F70" s="674"/>
      <c r="G70" s="675" t="s">
        <v>194</v>
      </c>
      <c r="H70" s="676"/>
      <c r="I70" s="677"/>
    </row>
    <row r="71" spans="1:9" ht="18" customHeight="1">
      <c r="A71" s="678" t="s">
        <v>220</v>
      </c>
      <c r="B71" s="678"/>
      <c r="C71" s="678"/>
      <c r="D71" s="678"/>
      <c r="E71" s="678"/>
      <c r="F71" s="678"/>
      <c r="G71" s="678"/>
      <c r="H71" s="678"/>
      <c r="I71" s="678"/>
    </row>
  </sheetData>
  <mergeCells count="61">
    <mergeCell ref="K49:M49"/>
    <mergeCell ref="G53:I53"/>
    <mergeCell ref="G66:G67"/>
    <mergeCell ref="H66:I67"/>
    <mergeCell ref="G63:G64"/>
    <mergeCell ref="H63:I64"/>
    <mergeCell ref="G56:I56"/>
    <mergeCell ref="G57:I57"/>
    <mergeCell ref="G58:I60"/>
    <mergeCell ref="G62:I62"/>
    <mergeCell ref="I26:I27"/>
    <mergeCell ref="A38:I39"/>
    <mergeCell ref="G46:I48"/>
    <mergeCell ref="A49:F51"/>
    <mergeCell ref="A44:F48"/>
    <mergeCell ref="G49:I51"/>
    <mergeCell ref="G42:G43"/>
    <mergeCell ref="H42:I43"/>
    <mergeCell ref="A29:F29"/>
    <mergeCell ref="G29:I29"/>
    <mergeCell ref="A32:A33"/>
    <mergeCell ref="G32:G33"/>
    <mergeCell ref="D26:E27"/>
    <mergeCell ref="F26:F27"/>
    <mergeCell ref="G26:H27"/>
    <mergeCell ref="A70:F70"/>
    <mergeCell ref="G70:I70"/>
    <mergeCell ref="A71:I71"/>
    <mergeCell ref="A7:A8"/>
    <mergeCell ref="G7:G8"/>
    <mergeCell ref="H7:I8"/>
    <mergeCell ref="B7:F8"/>
    <mergeCell ref="A21:I22"/>
    <mergeCell ref="A26:B27"/>
    <mergeCell ref="C26:C27"/>
    <mergeCell ref="A65:F67"/>
    <mergeCell ref="G65:I65"/>
    <mergeCell ref="A69:F69"/>
    <mergeCell ref="G69:I69"/>
    <mergeCell ref="A62:F64"/>
    <mergeCell ref="A56:F60"/>
    <mergeCell ref="A52:F52"/>
    <mergeCell ref="A53:F53"/>
    <mergeCell ref="A54:F54"/>
    <mergeCell ref="F37:G37"/>
    <mergeCell ref="A41:F43"/>
    <mergeCell ref="G41:I41"/>
    <mergeCell ref="G44:I44"/>
    <mergeCell ref="G45:H45"/>
    <mergeCell ref="A19:A20"/>
    <mergeCell ref="B19:B20"/>
    <mergeCell ref="E19:E20"/>
    <mergeCell ref="H19:H20"/>
    <mergeCell ref="I19:I20"/>
    <mergeCell ref="A3:I3"/>
    <mergeCell ref="A10:I11"/>
    <mergeCell ref="A14:C16"/>
    <mergeCell ref="D14:G14"/>
    <mergeCell ref="D15:E15"/>
    <mergeCell ref="D16:E16"/>
    <mergeCell ref="F16:I16"/>
  </mergeCells>
  <phoneticPr fontId="2"/>
  <pageMargins left="0.78700000000000003" right="0.78700000000000003" top="0.98399999999999999" bottom="0.98399999999999999" header="0.51200000000000001" footer="0.51200000000000001"/>
  <pageSetup paperSize="9" scale="71" orientation="portrait" r:id="rId1"/>
  <headerFooter alignWithMargins="0"/>
  <rowBreaks count="1" manualBreakCount="1">
    <brk id="39"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xdr:col>
                    <xdr:colOff>647700</xdr:colOff>
                    <xdr:row>13</xdr:row>
                    <xdr:rowOff>0</xdr:rowOff>
                  </from>
                  <to>
                    <xdr:col>5</xdr:col>
                    <xdr:colOff>236220</xdr:colOff>
                    <xdr:row>13</xdr:row>
                    <xdr:rowOff>220980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xdr:col>
                    <xdr:colOff>411480</xdr:colOff>
                    <xdr:row>12</xdr:row>
                    <xdr:rowOff>266700</xdr:rowOff>
                  </from>
                  <to>
                    <xdr:col>4</xdr:col>
                    <xdr:colOff>0</xdr:colOff>
                    <xdr:row>13</xdr:row>
                    <xdr:rowOff>205740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6</xdr:col>
                    <xdr:colOff>541020</xdr:colOff>
                    <xdr:row>40</xdr:row>
                    <xdr:rowOff>22860</xdr:rowOff>
                  </from>
                  <to>
                    <xdr:col>7</xdr:col>
                    <xdr:colOff>129540</xdr:colOff>
                    <xdr:row>41</xdr:row>
                    <xdr:rowOff>0</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7</xdr:col>
                    <xdr:colOff>495300</xdr:colOff>
                    <xdr:row>40</xdr:row>
                    <xdr:rowOff>22860</xdr:rowOff>
                  </from>
                  <to>
                    <xdr:col>8</xdr:col>
                    <xdr:colOff>83820</xdr:colOff>
                    <xdr:row>41</xdr:row>
                    <xdr:rowOff>7620</xdr:rowOff>
                  </to>
                </anchor>
              </controlPr>
            </control>
          </mc:Choice>
        </mc:AlternateContent>
        <mc:AlternateContent xmlns:mc="http://schemas.openxmlformats.org/markup-compatibility/2006">
          <mc:Choice Requires="x14">
            <control shapeId="9235" r:id="rId8" name="Check Box 19">
              <controlPr defaultSize="0" autoFill="0" autoLine="0" autoPict="0">
                <anchor moveWithCells="1">
                  <from>
                    <xdr:col>6</xdr:col>
                    <xdr:colOff>556260</xdr:colOff>
                    <xdr:row>64</xdr:row>
                    <xdr:rowOff>22860</xdr:rowOff>
                  </from>
                  <to>
                    <xdr:col>7</xdr:col>
                    <xdr:colOff>144780</xdr:colOff>
                    <xdr:row>65</xdr:row>
                    <xdr:rowOff>7620</xdr:rowOff>
                  </to>
                </anchor>
              </controlPr>
            </control>
          </mc:Choice>
        </mc:AlternateContent>
        <mc:AlternateContent xmlns:mc="http://schemas.openxmlformats.org/markup-compatibility/2006">
          <mc:Choice Requires="x14">
            <control shapeId="9236" r:id="rId9" name="Check Box 20">
              <controlPr defaultSize="0" autoFill="0" autoLine="0" autoPict="0">
                <anchor moveWithCells="1">
                  <from>
                    <xdr:col>7</xdr:col>
                    <xdr:colOff>495300</xdr:colOff>
                    <xdr:row>64</xdr:row>
                    <xdr:rowOff>22860</xdr:rowOff>
                  </from>
                  <to>
                    <xdr:col>8</xdr:col>
                    <xdr:colOff>83820</xdr:colOff>
                    <xdr:row>65</xdr:row>
                    <xdr:rowOff>7620</xdr:rowOff>
                  </to>
                </anchor>
              </controlPr>
            </control>
          </mc:Choice>
        </mc:AlternateContent>
        <mc:AlternateContent xmlns:mc="http://schemas.openxmlformats.org/markup-compatibility/2006">
          <mc:Choice Requires="x14">
            <control shapeId="9237" r:id="rId10" name="Check Box 21">
              <controlPr defaultSize="0" autoFill="0" autoLine="0" autoPict="0">
                <anchor moveWithCells="1">
                  <from>
                    <xdr:col>6</xdr:col>
                    <xdr:colOff>556260</xdr:colOff>
                    <xdr:row>28</xdr:row>
                    <xdr:rowOff>22860</xdr:rowOff>
                  </from>
                  <to>
                    <xdr:col>7</xdr:col>
                    <xdr:colOff>144780</xdr:colOff>
                    <xdr:row>29</xdr:row>
                    <xdr:rowOff>7620</xdr:rowOff>
                  </to>
                </anchor>
              </controlPr>
            </control>
          </mc:Choice>
        </mc:AlternateContent>
        <mc:AlternateContent xmlns:mc="http://schemas.openxmlformats.org/markup-compatibility/2006">
          <mc:Choice Requires="x14">
            <control shapeId="9238" r:id="rId11" name="Check Box 22">
              <controlPr defaultSize="0" autoFill="0" autoLine="0" autoPict="0">
                <anchor moveWithCells="1">
                  <from>
                    <xdr:col>7</xdr:col>
                    <xdr:colOff>495300</xdr:colOff>
                    <xdr:row>28</xdr:row>
                    <xdr:rowOff>22860</xdr:rowOff>
                  </from>
                  <to>
                    <xdr:col>8</xdr:col>
                    <xdr:colOff>83820</xdr:colOff>
                    <xdr:row>29</xdr:row>
                    <xdr:rowOff>7620</xdr:rowOff>
                  </to>
                </anchor>
              </controlPr>
            </control>
          </mc:Choice>
        </mc:AlternateContent>
        <mc:AlternateContent xmlns:mc="http://schemas.openxmlformats.org/markup-compatibility/2006">
          <mc:Choice Requires="x14">
            <control shapeId="9239" r:id="rId12" name="Check Box 23">
              <controlPr defaultSize="0" autoFill="0" autoLine="0" autoPict="0">
                <anchor moveWithCells="1">
                  <from>
                    <xdr:col>6</xdr:col>
                    <xdr:colOff>556260</xdr:colOff>
                    <xdr:row>49</xdr:row>
                    <xdr:rowOff>15240</xdr:rowOff>
                  </from>
                  <to>
                    <xdr:col>7</xdr:col>
                    <xdr:colOff>144780</xdr:colOff>
                    <xdr:row>49</xdr:row>
                    <xdr:rowOff>213360</xdr:rowOff>
                  </to>
                </anchor>
              </controlPr>
            </control>
          </mc:Choice>
        </mc:AlternateContent>
        <mc:AlternateContent xmlns:mc="http://schemas.openxmlformats.org/markup-compatibility/2006">
          <mc:Choice Requires="x14">
            <control shapeId="9240" r:id="rId13" name="Check Box 24">
              <controlPr defaultSize="0" autoFill="0" autoLine="0" autoPict="0">
                <anchor moveWithCells="1">
                  <from>
                    <xdr:col>7</xdr:col>
                    <xdr:colOff>495300</xdr:colOff>
                    <xdr:row>49</xdr:row>
                    <xdr:rowOff>15240</xdr:rowOff>
                  </from>
                  <to>
                    <xdr:col>8</xdr:col>
                    <xdr:colOff>83820</xdr:colOff>
                    <xdr:row>49</xdr:row>
                    <xdr:rowOff>213360</xdr:rowOff>
                  </to>
                </anchor>
              </controlPr>
            </control>
          </mc:Choice>
        </mc:AlternateContent>
        <mc:AlternateContent xmlns:mc="http://schemas.openxmlformats.org/markup-compatibility/2006">
          <mc:Choice Requires="x14">
            <control shapeId="9247" r:id="rId14" name="Check Box 31">
              <controlPr defaultSize="0" autoFill="0" autoLine="0" autoPict="0">
                <anchor moveWithCells="1">
                  <from>
                    <xdr:col>6</xdr:col>
                    <xdr:colOff>541020</xdr:colOff>
                    <xdr:row>43</xdr:row>
                    <xdr:rowOff>22860</xdr:rowOff>
                  </from>
                  <to>
                    <xdr:col>7</xdr:col>
                    <xdr:colOff>129540</xdr:colOff>
                    <xdr:row>44</xdr:row>
                    <xdr:rowOff>0</xdr:rowOff>
                  </to>
                </anchor>
              </controlPr>
            </control>
          </mc:Choice>
        </mc:AlternateContent>
        <mc:AlternateContent xmlns:mc="http://schemas.openxmlformats.org/markup-compatibility/2006">
          <mc:Choice Requires="x14">
            <control shapeId="9248" r:id="rId15" name="Check Box 32">
              <controlPr defaultSize="0" autoFill="0" autoLine="0" autoPict="0">
                <anchor moveWithCells="1">
                  <from>
                    <xdr:col>7</xdr:col>
                    <xdr:colOff>495300</xdr:colOff>
                    <xdr:row>43</xdr:row>
                    <xdr:rowOff>22860</xdr:rowOff>
                  </from>
                  <to>
                    <xdr:col>8</xdr:col>
                    <xdr:colOff>83820</xdr:colOff>
                    <xdr:row>44</xdr:row>
                    <xdr:rowOff>0</xdr:rowOff>
                  </to>
                </anchor>
              </controlPr>
            </control>
          </mc:Choice>
        </mc:AlternateContent>
        <mc:AlternateContent xmlns:mc="http://schemas.openxmlformats.org/markup-compatibility/2006">
          <mc:Choice Requires="x14">
            <control shapeId="9252" r:id="rId16" name="Check Box 36">
              <controlPr defaultSize="0" autoFill="0" autoLine="0" autoPict="0">
                <anchor moveWithCells="1">
                  <from>
                    <xdr:col>6</xdr:col>
                    <xdr:colOff>541020</xdr:colOff>
                    <xdr:row>52</xdr:row>
                    <xdr:rowOff>22860</xdr:rowOff>
                  </from>
                  <to>
                    <xdr:col>7</xdr:col>
                    <xdr:colOff>129540</xdr:colOff>
                    <xdr:row>53</xdr:row>
                    <xdr:rowOff>0</xdr:rowOff>
                  </to>
                </anchor>
              </controlPr>
            </control>
          </mc:Choice>
        </mc:AlternateContent>
        <mc:AlternateContent xmlns:mc="http://schemas.openxmlformats.org/markup-compatibility/2006">
          <mc:Choice Requires="x14">
            <control shapeId="9253" r:id="rId17" name="Check Box 37">
              <controlPr defaultSize="0" autoFill="0" autoLine="0" autoPict="0">
                <anchor moveWithCells="1">
                  <from>
                    <xdr:col>7</xdr:col>
                    <xdr:colOff>495300</xdr:colOff>
                    <xdr:row>52</xdr:row>
                    <xdr:rowOff>22860</xdr:rowOff>
                  </from>
                  <to>
                    <xdr:col>8</xdr:col>
                    <xdr:colOff>83820</xdr:colOff>
                    <xdr:row>53</xdr:row>
                    <xdr:rowOff>0</xdr:rowOff>
                  </to>
                </anchor>
              </controlPr>
            </control>
          </mc:Choice>
        </mc:AlternateContent>
        <mc:AlternateContent xmlns:mc="http://schemas.openxmlformats.org/markup-compatibility/2006">
          <mc:Choice Requires="x14">
            <control shapeId="9256" r:id="rId18" name="Check Box 40">
              <controlPr defaultSize="0" autoFill="0" autoLine="0" autoPict="0">
                <anchor moveWithCells="1">
                  <from>
                    <xdr:col>6</xdr:col>
                    <xdr:colOff>541020</xdr:colOff>
                    <xdr:row>55</xdr:row>
                    <xdr:rowOff>22860</xdr:rowOff>
                  </from>
                  <to>
                    <xdr:col>7</xdr:col>
                    <xdr:colOff>129540</xdr:colOff>
                    <xdr:row>56</xdr:row>
                    <xdr:rowOff>0</xdr:rowOff>
                  </to>
                </anchor>
              </controlPr>
            </control>
          </mc:Choice>
        </mc:AlternateContent>
        <mc:AlternateContent xmlns:mc="http://schemas.openxmlformats.org/markup-compatibility/2006">
          <mc:Choice Requires="x14">
            <control shapeId="9257" r:id="rId19" name="Check Box 41">
              <controlPr defaultSize="0" autoFill="0" autoLine="0" autoPict="0">
                <anchor moveWithCells="1">
                  <from>
                    <xdr:col>7</xdr:col>
                    <xdr:colOff>495300</xdr:colOff>
                    <xdr:row>55</xdr:row>
                    <xdr:rowOff>22860</xdr:rowOff>
                  </from>
                  <to>
                    <xdr:col>8</xdr:col>
                    <xdr:colOff>83820</xdr:colOff>
                    <xdr:row>56</xdr:row>
                    <xdr:rowOff>0</xdr:rowOff>
                  </to>
                </anchor>
              </controlPr>
            </control>
          </mc:Choice>
        </mc:AlternateContent>
        <mc:AlternateContent xmlns:mc="http://schemas.openxmlformats.org/markup-compatibility/2006">
          <mc:Choice Requires="x14">
            <control shapeId="9258" r:id="rId20" name="Check Box 42">
              <controlPr defaultSize="0" autoFill="0" autoLine="0" autoPict="0">
                <anchor moveWithCells="1">
                  <from>
                    <xdr:col>6</xdr:col>
                    <xdr:colOff>541020</xdr:colOff>
                    <xdr:row>61</xdr:row>
                    <xdr:rowOff>22860</xdr:rowOff>
                  </from>
                  <to>
                    <xdr:col>7</xdr:col>
                    <xdr:colOff>129540</xdr:colOff>
                    <xdr:row>62</xdr:row>
                    <xdr:rowOff>0</xdr:rowOff>
                  </to>
                </anchor>
              </controlPr>
            </control>
          </mc:Choice>
        </mc:AlternateContent>
        <mc:AlternateContent xmlns:mc="http://schemas.openxmlformats.org/markup-compatibility/2006">
          <mc:Choice Requires="x14">
            <control shapeId="9259" r:id="rId21" name="Check Box 43">
              <controlPr defaultSize="0" autoFill="0" autoLine="0" autoPict="0">
                <anchor moveWithCells="1">
                  <from>
                    <xdr:col>7</xdr:col>
                    <xdr:colOff>495300</xdr:colOff>
                    <xdr:row>61</xdr:row>
                    <xdr:rowOff>22860</xdr:rowOff>
                  </from>
                  <to>
                    <xdr:col>8</xdr:col>
                    <xdr:colOff>83820</xdr:colOff>
                    <xdr:row>62</xdr:row>
                    <xdr:rowOff>0</xdr:rowOff>
                  </to>
                </anchor>
              </controlPr>
            </control>
          </mc:Choice>
        </mc:AlternateContent>
        <mc:AlternateContent xmlns:mc="http://schemas.openxmlformats.org/markup-compatibility/2006">
          <mc:Choice Requires="x14">
            <control shapeId="9260" r:id="rId22" name="Check Box 44">
              <controlPr defaultSize="0" autoFill="0" autoLine="0" autoPict="0">
                <anchor moveWithCells="1">
                  <from>
                    <xdr:col>6</xdr:col>
                    <xdr:colOff>541020</xdr:colOff>
                    <xdr:row>68</xdr:row>
                    <xdr:rowOff>22860</xdr:rowOff>
                  </from>
                  <to>
                    <xdr:col>7</xdr:col>
                    <xdr:colOff>129540</xdr:colOff>
                    <xdr:row>69</xdr:row>
                    <xdr:rowOff>0</xdr:rowOff>
                  </to>
                </anchor>
              </controlPr>
            </control>
          </mc:Choice>
        </mc:AlternateContent>
        <mc:AlternateContent xmlns:mc="http://schemas.openxmlformats.org/markup-compatibility/2006">
          <mc:Choice Requires="x14">
            <control shapeId="9261" r:id="rId23" name="Check Box 45">
              <controlPr defaultSize="0" autoFill="0" autoLine="0" autoPict="0">
                <anchor moveWithCells="1">
                  <from>
                    <xdr:col>7</xdr:col>
                    <xdr:colOff>495300</xdr:colOff>
                    <xdr:row>68</xdr:row>
                    <xdr:rowOff>22860</xdr:rowOff>
                  </from>
                  <to>
                    <xdr:col>8</xdr:col>
                    <xdr:colOff>83820</xdr:colOff>
                    <xdr:row>69</xdr:row>
                    <xdr:rowOff>0</xdr:rowOff>
                  </to>
                </anchor>
              </controlPr>
            </control>
          </mc:Choice>
        </mc:AlternateContent>
        <mc:AlternateContent xmlns:mc="http://schemas.openxmlformats.org/markup-compatibility/2006">
          <mc:Choice Requires="x14">
            <control shapeId="9262" r:id="rId24" name="Check Box 46">
              <controlPr defaultSize="0" autoFill="0" autoLine="0" autoPict="0">
                <anchor moveWithCells="1">
                  <from>
                    <xdr:col>6</xdr:col>
                    <xdr:colOff>541020</xdr:colOff>
                    <xdr:row>69</xdr:row>
                    <xdr:rowOff>22860</xdr:rowOff>
                  </from>
                  <to>
                    <xdr:col>7</xdr:col>
                    <xdr:colOff>129540</xdr:colOff>
                    <xdr:row>70</xdr:row>
                    <xdr:rowOff>0</xdr:rowOff>
                  </to>
                </anchor>
              </controlPr>
            </control>
          </mc:Choice>
        </mc:AlternateContent>
        <mc:AlternateContent xmlns:mc="http://schemas.openxmlformats.org/markup-compatibility/2006">
          <mc:Choice Requires="x14">
            <control shapeId="9263" r:id="rId25" name="Check Box 47">
              <controlPr defaultSize="0" autoFill="0" autoLine="0" autoPict="0">
                <anchor moveWithCells="1">
                  <from>
                    <xdr:col>7</xdr:col>
                    <xdr:colOff>495300</xdr:colOff>
                    <xdr:row>69</xdr:row>
                    <xdr:rowOff>22860</xdr:rowOff>
                  </from>
                  <to>
                    <xdr:col>8</xdr:col>
                    <xdr:colOff>83820</xdr:colOff>
                    <xdr:row>70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居宅介護支援</vt:lpstr>
      <vt:lpstr>人員</vt:lpstr>
      <vt:lpstr>運営</vt:lpstr>
      <vt:lpstr>居宅サービス計画の作成</vt:lpstr>
      <vt:lpstr>報酬</vt:lpstr>
      <vt:lpstr>居宅介護支援（１枚版）</vt:lpstr>
      <vt:lpstr>※特定事業所加算用記録</vt:lpstr>
      <vt:lpstr>※特定事業所加算用記録!Print_Area</vt:lpstr>
      <vt:lpstr>運営!Print_Area</vt:lpstr>
      <vt:lpstr>居宅サービス計画の作成!Print_Area</vt:lpstr>
      <vt:lpstr>居宅介護支援!Print_Area</vt:lpstr>
      <vt:lpstr>'居宅介護支援（１枚版）'!Print_Area</vt:lpstr>
      <vt:lpstr>人員!Print_Area</vt:lpstr>
      <vt:lpstr>報酬!Print_Area</vt:lpstr>
      <vt:lpstr>'居宅介護支援（１枚版）'!Print_Titles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 良太(ｺﾞﾄｳ ﾘｮｳﾀ)</dc:creator>
  <cp:lastModifiedBy>小川</cp:lastModifiedBy>
  <cp:lastPrinted>2024-11-22T06:09:37Z</cp:lastPrinted>
  <dcterms:created xsi:type="dcterms:W3CDTF">2018-08-19T23:56:07Z</dcterms:created>
  <dcterms:modified xsi:type="dcterms:W3CDTF">2025-10-24T06:06:09Z</dcterms:modified>
</cp:coreProperties>
</file>