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020介護保険担当\010介護保険\065事業所\020指導・監査\09集団指導（２市１町）\R7集団指導\２市１町\GH＿藤沢市\"/>
    </mc:Choice>
  </mc:AlternateContent>
  <bookViews>
    <workbookView xWindow="-12" yWindow="-12" windowWidth="9600" windowHeight="11760" tabRatio="702"/>
  </bookViews>
  <sheets>
    <sheet name="認知症対応型共同生活介護" sheetId="1" r:id="rId1"/>
    <sheet name="人員・設備" sheetId="2" r:id="rId2"/>
    <sheet name="運営" sheetId="3" r:id="rId3"/>
    <sheet name="勤務形態一覧表" sheetId="39" r:id="rId4"/>
    <sheet name="シフト記号表" sheetId="40" r:id="rId5"/>
    <sheet name="プルダウン・リスト" sheetId="38" state="hidden" r:id="rId6"/>
    <sheet name="計画作成担当者の配置状況" sheetId="6" r:id="rId7"/>
    <sheet name="→報酬" sheetId="35" r:id="rId8"/>
    <sheet name="★加算取得状況一覧" sheetId="34" r:id="rId9"/>
    <sheet name="短期利用認知症対応型共同生活介護費（Ⅰ）" sheetId="9" r:id="rId10"/>
    <sheet name="短期利用認知症対応型共同生活介護費（Ⅱ）" sheetId="10" r:id="rId11"/>
    <sheet name="身体拘束廃止未実施減算" sheetId="25" r:id="rId12"/>
    <sheet name="夜間支援体制加算（Ⅰ）" sheetId="11" r:id="rId13"/>
    <sheet name="夜間支援体制加算（Ⅱ）" sheetId="12" r:id="rId14"/>
    <sheet name="認知症行動・心理症状緊急対応加算" sheetId="13" r:id="rId15"/>
    <sheet name="若年性認知症利用者受入加算 " sheetId="26" r:id="rId16"/>
    <sheet name="利用者の入院期間中の体制" sheetId="14" r:id="rId17"/>
    <sheet name="看取り介護加算" sheetId="15" r:id="rId18"/>
    <sheet name="初期加算" sheetId="33" r:id="rId19"/>
    <sheet name="（R6新設)協力医療機関連携加算" sheetId="41" r:id="rId20"/>
    <sheet name="医療連携体制加算（Ⅰ）" sheetId="16" r:id="rId21"/>
    <sheet name="医療連携体制加算（Ⅱ）" sheetId="17" r:id="rId22"/>
    <sheet name=" (R6新設)退居時情報提供加算" sheetId="43" r:id="rId23"/>
    <sheet name="退居時相談援助加算" sheetId="27" r:id="rId24"/>
    <sheet name="認知症専門ケア加算（Ⅰ）" sheetId="19" r:id="rId25"/>
    <sheet name="認知症専門ケア加算（Ⅱ）" sheetId="20" r:id="rId26"/>
    <sheet name="（R6新設）認知症チームケア推進加算" sheetId="44" r:id="rId27"/>
    <sheet name="生活機能向上連携加算（Ⅰ）" sheetId="28" r:id="rId28"/>
    <sheet name="生活機能向上連携加算（Ⅱ）" sheetId="29" r:id="rId29"/>
    <sheet name="栄養管理体制加算" sheetId="30" r:id="rId30"/>
    <sheet name="口腔衛生管理体制加算" sheetId="31" r:id="rId31"/>
    <sheet name="口腔・栄養スクリーニング加算" sheetId="32" r:id="rId32"/>
    <sheet name="科学的介護推進体制加算  " sheetId="21" r:id="rId33"/>
    <sheet name="（R6新設）高齢者施設等感染対策向上加算" sheetId="45" r:id="rId34"/>
    <sheet name="（R6新設）新興感染症等施設療養費" sheetId="42" r:id="rId35"/>
    <sheet name="（R6新設）生産性向上推進体制加算Ⅰ" sheetId="46" r:id="rId36"/>
    <sheet name="（R6新設）生産性向上推進体制加算Ⅱ" sheetId="47" r:id="rId37"/>
    <sheet name="サービス提供体制強化加算Ⅰ" sheetId="22" r:id="rId38"/>
    <sheet name="サービス提供体制強化加算Ⅱ" sheetId="23" r:id="rId39"/>
    <sheet name="サービス提供体制強化加算Ⅲ" sheetId="24" r:id="rId40"/>
    <sheet name="その他減算について" sheetId="48" r:id="rId41"/>
  </sheets>
  <externalReferences>
    <externalReference r:id="rId42"/>
    <externalReference r:id="rId43"/>
    <externalReference r:id="rId44"/>
    <externalReference r:id="rId45"/>
  </externalReferences>
  <definedNames>
    <definedName name="【記載例】シフト記号" localSheetId="4">シフト記号表!$C$6:$C$47</definedName>
    <definedName name="【記載例】シフト記号" localSheetId="3">'[1]【記載例】シフト記号表（勤務時間帯）'!$C$6:$C$47</definedName>
    <definedName name="【記載例】シフト記号">'[2]【記載例】シフト記号表（勤務時間帯）'!$C$6:$C$47</definedName>
    <definedName name="_xlnm.Print_Area" localSheetId="22">' (R6新設)退居時情報提供加算'!$A$1:$Q$10</definedName>
    <definedName name="_xlnm.Print_Area" localSheetId="19">'（R6新設)協力医療機関連携加算'!$A$1:$Q$11</definedName>
    <definedName name="_xlnm.Print_Area" localSheetId="33">'（R6新設）高齢者施設等感染対策向上加算'!$A$1:$Q$26</definedName>
    <definedName name="_xlnm.Print_Area" localSheetId="34">'（R6新設）新興感染症等施設療養費'!$A$1:$Q$11</definedName>
    <definedName name="_xlnm.Print_Area" localSheetId="35">'（R6新設）生産性向上推進体制加算Ⅰ'!$A$1:$Q$22</definedName>
    <definedName name="_xlnm.Print_Area" localSheetId="36">'（R6新設）生産性向上推進体制加算Ⅱ'!$A$1:$Q$20</definedName>
    <definedName name="_xlnm.Print_Area" localSheetId="26">'（R6新設）認知症チームケア推進加算'!$A$1:$Q$14</definedName>
    <definedName name="_xlnm.Print_Area" localSheetId="8">★加算取得状況一覧!$A$1:$F$39</definedName>
    <definedName name="_xlnm.Print_Area" localSheetId="37">サービス提供体制強化加算Ⅰ!$A$1:$Q$31</definedName>
    <definedName name="_xlnm.Print_Area" localSheetId="38">サービス提供体制強化加算Ⅱ!$A$1:$Q$31</definedName>
    <definedName name="_xlnm.Print_Area" localSheetId="39">サービス提供体制強化加算Ⅲ!$A$1:$Q$31</definedName>
    <definedName name="_xlnm.Print_Area" localSheetId="4">シフト記号表!$B$1:$AB$52</definedName>
    <definedName name="_xlnm.Print_Area" localSheetId="40">その他減算について!$A$1:$C$43</definedName>
    <definedName name="_xlnm.Print_Area" localSheetId="20">'医療連携体制加算（Ⅰ）'!$A$1:$Q$17</definedName>
    <definedName name="_xlnm.Print_Area" localSheetId="21">'医療連携体制加算（Ⅱ）'!$A$1:$Q$18</definedName>
    <definedName name="_xlnm.Print_Area" localSheetId="2">運営!$A$1:$AN$438</definedName>
    <definedName name="_xlnm.Print_Area" localSheetId="29">栄養管理体制加算!$A$1:$Q$12</definedName>
    <definedName name="_xlnm.Print_Area" localSheetId="32">'科学的介護推進体制加算  '!$A$1:$Q$14</definedName>
    <definedName name="_xlnm.Print_Area" localSheetId="17">看取り介護加算!$A$1:$Q$36</definedName>
    <definedName name="_xlnm.Print_Area" localSheetId="3">勤務形態一覧表!$A$1:$BI$75</definedName>
    <definedName name="_xlnm.Print_Area" localSheetId="6">計画作成担当者の配置状況!$A$1:$AI$26</definedName>
    <definedName name="_xlnm.Print_Area" localSheetId="31">口腔・栄養スクリーニング加算!$A$1:$Q$13</definedName>
    <definedName name="_xlnm.Print_Area" localSheetId="30">口腔衛生管理体制加算!$A$1:$Q$13</definedName>
    <definedName name="_xlnm.Print_Area" localSheetId="15">'若年性認知症利用者受入加算 '!$A$1:$Q$8</definedName>
    <definedName name="_xlnm.Print_Area" localSheetId="18">初期加算!$A$1:$Q$9</definedName>
    <definedName name="_xlnm.Print_Area" localSheetId="11">身体拘束廃止未実施減算!$A$1:$Q$11</definedName>
    <definedName name="_xlnm.Print_Area" localSheetId="1">人員・設備!$A$1:$AN$171</definedName>
    <definedName name="_xlnm.Print_Area" localSheetId="27">'生活機能向上連携加算（Ⅰ）'!$A$1:$Q$11</definedName>
    <definedName name="_xlnm.Print_Area" localSheetId="28">'生活機能向上連携加算（Ⅱ）'!$A$1:$Q$12</definedName>
    <definedName name="_xlnm.Print_Area" localSheetId="23">退居時相談援助加算!$A$1:$Q$15</definedName>
    <definedName name="_xlnm.Print_Area" localSheetId="9">'短期利用認知症対応型共同生活介護費（Ⅰ）'!$A$1:$Q$16</definedName>
    <definedName name="_xlnm.Print_Area" localSheetId="10">'短期利用認知症対応型共同生活介護費（Ⅱ）'!$A$1:$Q$16</definedName>
    <definedName name="_xlnm.Print_Area" localSheetId="24">'認知症専門ケア加算（Ⅰ）'!$A$1:$Q$18</definedName>
    <definedName name="_xlnm.Print_Area" localSheetId="25">'認知症専門ケア加算（Ⅱ）'!$A$1:$Q$22</definedName>
    <definedName name="_xlnm.Print_Area" localSheetId="0">認知症対応型共同生活介護!$A$1:$AN$50</definedName>
    <definedName name="_xlnm.Print_Area" localSheetId="12">'夜間支援体制加算（Ⅰ）'!$A$1:$Q$11</definedName>
    <definedName name="_xlnm.Print_Area" localSheetId="13">'夜間支援体制加算（Ⅱ）'!$A$1:$Q$11</definedName>
    <definedName name="_xlnm.Print_Titles" localSheetId="3">勤務形態一覧表!$1:$20</definedName>
    <definedName name="シフト記号表" localSheetId="22">[3]シフト記号表!$C$6:$C$47</definedName>
    <definedName name="シフト記号表" localSheetId="19">[3]シフト記号表!$C$6:$C$47</definedName>
    <definedName name="シフト記号表" localSheetId="33">[3]シフト記号表!$C$6:$C$47</definedName>
    <definedName name="シフト記号表" localSheetId="34">[3]シフト記号表!$C$6:$C$47</definedName>
    <definedName name="シフト記号表" localSheetId="35">[3]シフト記号表!$C$6:$C$47</definedName>
    <definedName name="シフト記号表" localSheetId="36">[3]シフト記号表!$C$6:$C$47</definedName>
    <definedName name="シフト記号表" localSheetId="26">[3]シフト記号表!$C$6:$C$47</definedName>
    <definedName name="シフト記号表" localSheetId="4">シフト記号表!$C$6:$C$47</definedName>
    <definedName name="シフト記号表" localSheetId="40">[3]シフト記号表!$C$6:$C$47</definedName>
    <definedName name="シフト記号表" localSheetId="3">シフト記号表!$C$6:$C$47</definedName>
    <definedName name="シフト記号表">#REF!</definedName>
    <definedName name="介護従業者">プルダウン・リスト!$D$15:$D$23</definedName>
    <definedName name="管理者">プルダウン・リスト!$C$15:$C$23</definedName>
    <definedName name="計画作成担当者">プルダウン・リスト!$E$15:$E$23</definedName>
    <definedName name="職種" localSheetId="22">[3]プルダウン・リスト!$C$14:$L$14</definedName>
    <definedName name="職種" localSheetId="19">[3]プルダウン・リスト!$C$14:$L$14</definedName>
    <definedName name="職種" localSheetId="33">[3]プルダウン・リスト!$C$14:$L$14</definedName>
    <definedName name="職種" localSheetId="34">[3]プルダウン・リスト!$C$14:$L$14</definedName>
    <definedName name="職種" localSheetId="35">[3]プルダウン・リスト!$C$14:$L$14</definedName>
    <definedName name="職種" localSheetId="36">[3]プルダウン・リスト!$C$14:$L$14</definedName>
    <definedName name="職種" localSheetId="26">[3]プルダウン・リスト!$C$14:$L$14</definedName>
    <definedName name="職種" localSheetId="4">[1]プルダウン・リスト!$C$14:$L$14</definedName>
    <definedName name="職種" localSheetId="40">[3]プルダウン・リスト!$C$14:$L$14</definedName>
    <definedName name="職種" localSheetId="3">[1]プルダウン・リスト!$C$14:$L$14</definedName>
    <definedName name="職種">プルダウン・リスト!$C$14:$L$14</definedName>
  </definedNames>
  <calcPr calcId="162913"/>
</workbook>
</file>

<file path=xl/calcChain.xml><?xml version="1.0" encoding="utf-8"?>
<calcChain xmlns="http://schemas.openxmlformats.org/spreadsheetml/2006/main">
  <c r="AH94" i="2" l="1"/>
  <c r="AH118" i="2"/>
  <c r="AA118" i="2"/>
  <c r="AA94" i="2"/>
  <c r="D6" i="40" l="1"/>
  <c r="L6" i="40"/>
  <c r="R6" i="40"/>
  <c r="T6" i="40"/>
  <c r="X6" i="40"/>
  <c r="Z6" i="40" s="1"/>
  <c r="D7" i="40"/>
  <c r="L7" i="40"/>
  <c r="N7" i="40"/>
  <c r="P7" i="40"/>
  <c r="R7" i="40"/>
  <c r="T7" i="40"/>
  <c r="X7" i="40"/>
  <c r="Z7" i="40" s="1"/>
  <c r="D8" i="40"/>
  <c r="L8" i="40"/>
  <c r="N8" i="40"/>
  <c r="P8" i="40"/>
  <c r="R8" i="40"/>
  <c r="T8" i="40"/>
  <c r="X8" i="40"/>
  <c r="Z8" i="40" s="1"/>
  <c r="D9" i="40"/>
  <c r="L9" i="40"/>
  <c r="N9" i="40"/>
  <c r="P9" i="40"/>
  <c r="R9" i="40"/>
  <c r="T9" i="40"/>
  <c r="X9" i="40"/>
  <c r="Z9" i="40" s="1"/>
  <c r="D10" i="40"/>
  <c r="L10" i="40"/>
  <c r="N10" i="40"/>
  <c r="P10" i="40"/>
  <c r="R10" i="40"/>
  <c r="T10" i="40"/>
  <c r="X10" i="40"/>
  <c r="Z10" i="40" s="1"/>
  <c r="D11" i="40"/>
  <c r="L11" i="40"/>
  <c r="N11" i="40"/>
  <c r="P11" i="40"/>
  <c r="R11" i="40"/>
  <c r="T11" i="40"/>
  <c r="X11" i="40"/>
  <c r="Z11" i="40" s="1"/>
  <c r="D12" i="40"/>
  <c r="L12" i="40"/>
  <c r="N12" i="40"/>
  <c r="P12" i="40"/>
  <c r="R12" i="40"/>
  <c r="T12" i="40"/>
  <c r="X12" i="40"/>
  <c r="Z12" i="40" s="1"/>
  <c r="D13" i="40"/>
  <c r="L13" i="40"/>
  <c r="N13" i="40"/>
  <c r="P13" i="40"/>
  <c r="R13" i="40"/>
  <c r="T13" i="40"/>
  <c r="X13" i="40"/>
  <c r="Z13" i="40" s="1"/>
  <c r="D14" i="40"/>
  <c r="L14" i="40"/>
  <c r="N14" i="40"/>
  <c r="P14" i="40"/>
  <c r="R14" i="40"/>
  <c r="T14" i="40"/>
  <c r="X14" i="40"/>
  <c r="Z14" i="40" s="1"/>
  <c r="D15" i="40"/>
  <c r="L15" i="40"/>
  <c r="N15" i="40"/>
  <c r="P15" i="40"/>
  <c r="R15" i="40"/>
  <c r="T15" i="40"/>
  <c r="X15" i="40"/>
  <c r="Z15" i="40" s="1"/>
  <c r="D16" i="40"/>
  <c r="L16" i="40"/>
  <c r="N16" i="40"/>
  <c r="P16" i="40"/>
  <c r="R16" i="40"/>
  <c r="T16" i="40"/>
  <c r="X16" i="40"/>
  <c r="Z16" i="40" s="1"/>
  <c r="D17" i="40"/>
  <c r="L17" i="40"/>
  <c r="N17" i="40"/>
  <c r="P17" i="40"/>
  <c r="R17" i="40"/>
  <c r="T17" i="40"/>
  <c r="X17" i="40"/>
  <c r="Z17" i="40" s="1"/>
  <c r="D18" i="40"/>
  <c r="L18" i="40"/>
  <c r="N18" i="40"/>
  <c r="P18" i="40"/>
  <c r="R18" i="40"/>
  <c r="T18" i="40"/>
  <c r="X18" i="40"/>
  <c r="Z18" i="40" s="1"/>
  <c r="D19" i="40"/>
  <c r="L19" i="40"/>
  <c r="N19" i="40"/>
  <c r="P19" i="40"/>
  <c r="R19" i="40"/>
  <c r="T19" i="40"/>
  <c r="X19" i="40"/>
  <c r="Z19" i="40" s="1"/>
  <c r="D20" i="40"/>
  <c r="L20" i="40"/>
  <c r="N20" i="40"/>
  <c r="P20" i="40"/>
  <c r="R20" i="40"/>
  <c r="T20" i="40"/>
  <c r="X20" i="40"/>
  <c r="Z20" i="40" s="1"/>
  <c r="D21" i="40"/>
  <c r="L21" i="40"/>
  <c r="N21" i="40"/>
  <c r="P21" i="40"/>
  <c r="R21" i="40"/>
  <c r="T21" i="40"/>
  <c r="X21" i="40"/>
  <c r="Z21" i="40" s="1"/>
  <c r="D22" i="40"/>
  <c r="L22" i="40"/>
  <c r="N22" i="40"/>
  <c r="P22" i="40"/>
  <c r="R22" i="40"/>
  <c r="T22" i="40"/>
  <c r="X22" i="40"/>
  <c r="Z22" i="40" s="1"/>
  <c r="D23" i="40"/>
  <c r="D24" i="40"/>
  <c r="D25" i="40"/>
  <c r="D26" i="40"/>
  <c r="D27" i="40"/>
  <c r="D28" i="40"/>
  <c r="D29" i="40"/>
  <c r="D30" i="40"/>
  <c r="D31" i="40"/>
  <c r="D32" i="40"/>
  <c r="D33" i="40"/>
  <c r="D34" i="40"/>
  <c r="D35" i="40"/>
  <c r="D36" i="40"/>
  <c r="D37" i="40"/>
  <c r="D38" i="40"/>
  <c r="L39" i="40"/>
  <c r="Z39" i="40" s="1"/>
  <c r="N39" i="40"/>
  <c r="P39" i="40"/>
  <c r="R39" i="40"/>
  <c r="T39" i="40"/>
  <c r="X39" i="40"/>
  <c r="X41" i="40" s="1"/>
  <c r="L40" i="40"/>
  <c r="N40" i="40"/>
  <c r="P40" i="40"/>
  <c r="R40" i="40"/>
  <c r="T40" i="40"/>
  <c r="X40" i="40"/>
  <c r="Z40" i="40"/>
  <c r="D41" i="40"/>
  <c r="R41" i="40"/>
  <c r="T41" i="40"/>
  <c r="L42" i="40"/>
  <c r="L44" i="40" s="1"/>
  <c r="N42" i="40"/>
  <c r="P42" i="40"/>
  <c r="R42" i="40"/>
  <c r="T42" i="40"/>
  <c r="X42" i="40"/>
  <c r="Z42" i="40" s="1"/>
  <c r="L43" i="40"/>
  <c r="N43" i="40"/>
  <c r="P43" i="40"/>
  <c r="R43" i="40"/>
  <c r="T43" i="40"/>
  <c r="X43" i="40"/>
  <c r="Z43" i="40"/>
  <c r="D44" i="40"/>
  <c r="R44" i="40"/>
  <c r="T44" i="40"/>
  <c r="L45" i="40"/>
  <c r="Z45" i="40" s="1"/>
  <c r="N45" i="40"/>
  <c r="P45" i="40"/>
  <c r="R45" i="40"/>
  <c r="T45" i="40"/>
  <c r="X45" i="40"/>
  <c r="X47" i="40" s="1"/>
  <c r="L46" i="40"/>
  <c r="N46" i="40"/>
  <c r="P46" i="40"/>
  <c r="R46" i="40"/>
  <c r="T46" i="40"/>
  <c r="X46" i="40"/>
  <c r="Z46" i="40"/>
  <c r="D47" i="40"/>
  <c r="R47" i="40"/>
  <c r="T47" i="40"/>
  <c r="AD2" i="39"/>
  <c r="BC8" i="39" s="1"/>
  <c r="AZ16" i="39"/>
  <c r="AW18" i="39"/>
  <c r="AW19" i="39" s="1"/>
  <c r="AW20" i="39" s="1"/>
  <c r="AX18" i="39"/>
  <c r="AX19" i="39" s="1"/>
  <c r="AX20" i="39" s="1"/>
  <c r="AY18" i="39"/>
  <c r="AY19" i="39"/>
  <c r="AY20" i="39" s="1"/>
  <c r="F22" i="39"/>
  <c r="U22" i="39"/>
  <c r="AZ22" i="39" s="1"/>
  <c r="BB22" i="39" s="1"/>
  <c r="V22" i="39"/>
  <c r="W22" i="39"/>
  <c r="X22" i="39"/>
  <c r="Y22" i="39"/>
  <c r="Z22" i="39"/>
  <c r="AA22" i="39"/>
  <c r="AB22" i="39"/>
  <c r="AC22" i="39"/>
  <c r="AD22" i="39"/>
  <c r="AE22" i="39"/>
  <c r="AF22" i="39"/>
  <c r="AG22" i="39"/>
  <c r="AH22" i="39"/>
  <c r="AI22" i="39"/>
  <c r="AJ22" i="39"/>
  <c r="AK22" i="39"/>
  <c r="AL22" i="39"/>
  <c r="AM22" i="39"/>
  <c r="AN22" i="39"/>
  <c r="AO22" i="39"/>
  <c r="AP22" i="39"/>
  <c r="AQ22" i="39"/>
  <c r="AR22" i="39"/>
  <c r="AS22" i="39"/>
  <c r="AT22" i="39"/>
  <c r="AU22" i="39"/>
  <c r="AV22" i="39"/>
  <c r="AW22" i="39"/>
  <c r="AX22" i="39"/>
  <c r="AY22" i="39"/>
  <c r="G23" i="39"/>
  <c r="U23" i="39"/>
  <c r="V23" i="39"/>
  <c r="W23" i="39"/>
  <c r="X23" i="39"/>
  <c r="Y23" i="39"/>
  <c r="Z23" i="39"/>
  <c r="AA23" i="39"/>
  <c r="AB23" i="39"/>
  <c r="AC23" i="39"/>
  <c r="AD23" i="39"/>
  <c r="AE23" i="39"/>
  <c r="AF23" i="39"/>
  <c r="AG23" i="39"/>
  <c r="AH23" i="39"/>
  <c r="AI23" i="39"/>
  <c r="AJ23" i="39"/>
  <c r="AK23" i="39"/>
  <c r="AL23" i="39"/>
  <c r="AM23" i="39"/>
  <c r="AN23" i="39"/>
  <c r="AO23" i="39"/>
  <c r="AP23" i="39"/>
  <c r="AQ23" i="39"/>
  <c r="AR23" i="39"/>
  <c r="AS23" i="39"/>
  <c r="AT23" i="39"/>
  <c r="AU23" i="39"/>
  <c r="AV23" i="39"/>
  <c r="AW23" i="39"/>
  <c r="AX23" i="39"/>
  <c r="AY23" i="39"/>
  <c r="B25" i="39"/>
  <c r="B28" i="39" s="1"/>
  <c r="B31" i="39" s="1"/>
  <c r="B34" i="39" s="1"/>
  <c r="B37" i="39" s="1"/>
  <c r="B40" i="39" s="1"/>
  <c r="B43" i="39" s="1"/>
  <c r="B46" i="39" s="1"/>
  <c r="B49" i="39" s="1"/>
  <c r="B52" i="39" s="1"/>
  <c r="B55" i="39" s="1"/>
  <c r="B58" i="39" s="1"/>
  <c r="B61" i="39" s="1"/>
  <c r="B64" i="39" s="1"/>
  <c r="B67" i="39" s="1"/>
  <c r="F25" i="39"/>
  <c r="U25" i="39"/>
  <c r="V25" i="39"/>
  <c r="W25" i="39"/>
  <c r="X25" i="39"/>
  <c r="Y25" i="39"/>
  <c r="Z25" i="39"/>
  <c r="AA25" i="39"/>
  <c r="AB25" i="39"/>
  <c r="AC25" i="39"/>
  <c r="AD25" i="39"/>
  <c r="AE25" i="39"/>
  <c r="AF25" i="39"/>
  <c r="AG25" i="39"/>
  <c r="AH25" i="39"/>
  <c r="AI25" i="39"/>
  <c r="AJ25" i="39"/>
  <c r="AK25" i="39"/>
  <c r="AL25" i="39"/>
  <c r="AM25" i="39"/>
  <c r="AN25" i="39"/>
  <c r="AO25" i="39"/>
  <c r="AP25" i="39"/>
  <c r="AQ25" i="39"/>
  <c r="AR25" i="39"/>
  <c r="AS25" i="39"/>
  <c r="AT25" i="39"/>
  <c r="AU25" i="39"/>
  <c r="AV25" i="39"/>
  <c r="AW25" i="39"/>
  <c r="AX25" i="39"/>
  <c r="AY25" i="39"/>
  <c r="G26" i="39"/>
  <c r="U26" i="39"/>
  <c r="V26" i="39"/>
  <c r="W26" i="39"/>
  <c r="X26" i="39"/>
  <c r="Y26" i="39"/>
  <c r="Z26" i="39"/>
  <c r="AA26" i="39"/>
  <c r="AB26" i="39"/>
  <c r="AC26" i="39"/>
  <c r="AD26" i="39"/>
  <c r="AE26" i="39"/>
  <c r="AF26" i="39"/>
  <c r="AG26" i="39"/>
  <c r="AH26" i="39"/>
  <c r="AI26" i="39"/>
  <c r="AJ26" i="39"/>
  <c r="AK26" i="39"/>
  <c r="AL26" i="39"/>
  <c r="AM26" i="39"/>
  <c r="AN26" i="39"/>
  <c r="AO26" i="39"/>
  <c r="AP26" i="39"/>
  <c r="AQ26" i="39"/>
  <c r="AR26" i="39"/>
  <c r="AS26" i="39"/>
  <c r="AT26" i="39"/>
  <c r="AU26" i="39"/>
  <c r="AV26" i="39"/>
  <c r="AW26" i="39"/>
  <c r="AX26" i="39"/>
  <c r="AY26" i="39"/>
  <c r="F28" i="39"/>
  <c r="U28" i="39"/>
  <c r="V28" i="39"/>
  <c r="W28" i="39"/>
  <c r="X28" i="39"/>
  <c r="Y28" i="39"/>
  <c r="Z28" i="39"/>
  <c r="AA28" i="39"/>
  <c r="AB28" i="39"/>
  <c r="AC28" i="39"/>
  <c r="AD28" i="39"/>
  <c r="AE28" i="39"/>
  <c r="AF28" i="39"/>
  <c r="AG28" i="39"/>
  <c r="AH28" i="39"/>
  <c r="AI28" i="39"/>
  <c r="AJ28" i="39"/>
  <c r="AK28" i="39"/>
  <c r="AL28" i="39"/>
  <c r="AM28" i="39"/>
  <c r="AN28" i="39"/>
  <c r="AO28" i="39"/>
  <c r="AP28" i="39"/>
  <c r="AQ28" i="39"/>
  <c r="AR28" i="39"/>
  <c r="AS28" i="39"/>
  <c r="AT28" i="39"/>
  <c r="AU28" i="39"/>
  <c r="AV28" i="39"/>
  <c r="AW28" i="39"/>
  <c r="AX28" i="39"/>
  <c r="AY28" i="39"/>
  <c r="G29" i="39"/>
  <c r="U29" i="39"/>
  <c r="V29" i="39"/>
  <c r="W29" i="39"/>
  <c r="X29" i="39"/>
  <c r="Y29" i="39"/>
  <c r="Z29" i="39"/>
  <c r="AA29" i="39"/>
  <c r="AB29" i="39"/>
  <c r="AC29" i="39"/>
  <c r="AD29" i="39"/>
  <c r="AE29" i="39"/>
  <c r="AF29" i="39"/>
  <c r="AG29" i="39"/>
  <c r="AH29" i="39"/>
  <c r="AI29" i="39"/>
  <c r="AJ29" i="39"/>
  <c r="AK29" i="39"/>
  <c r="AL29" i="39"/>
  <c r="AM29" i="39"/>
  <c r="AN29" i="39"/>
  <c r="AO29" i="39"/>
  <c r="AP29" i="39"/>
  <c r="AQ29" i="39"/>
  <c r="AR29" i="39"/>
  <c r="AS29" i="39"/>
  <c r="AT29" i="39"/>
  <c r="AU29" i="39"/>
  <c r="AV29" i="39"/>
  <c r="AW29" i="39"/>
  <c r="AX29" i="39"/>
  <c r="AY29" i="39"/>
  <c r="F31" i="39"/>
  <c r="U31" i="39"/>
  <c r="V31" i="39"/>
  <c r="W31" i="39"/>
  <c r="X31" i="39"/>
  <c r="Y31" i="39"/>
  <c r="Z31" i="39"/>
  <c r="AA31" i="39"/>
  <c r="AB31" i="39"/>
  <c r="AC31" i="39"/>
  <c r="AD31" i="39"/>
  <c r="AE31" i="39"/>
  <c r="AF31" i="39"/>
  <c r="AG31" i="39"/>
  <c r="AH31" i="39"/>
  <c r="AI31" i="39"/>
  <c r="AJ31" i="39"/>
  <c r="AK31" i="39"/>
  <c r="AL31" i="39"/>
  <c r="AM31" i="39"/>
  <c r="AN31" i="39"/>
  <c r="AO31" i="39"/>
  <c r="AP31" i="39"/>
  <c r="AQ31" i="39"/>
  <c r="AR31" i="39"/>
  <c r="AS31" i="39"/>
  <c r="AT31" i="39"/>
  <c r="AU31" i="39"/>
  <c r="AV31" i="39"/>
  <c r="AW31" i="39"/>
  <c r="AX31" i="39"/>
  <c r="AY31" i="39"/>
  <c r="G32" i="39"/>
  <c r="U32" i="39"/>
  <c r="V32" i="39"/>
  <c r="W32" i="39"/>
  <c r="X32" i="39"/>
  <c r="Y32" i="39"/>
  <c r="Z32" i="39"/>
  <c r="AA32" i="39"/>
  <c r="AB32" i="39"/>
  <c r="AC32" i="39"/>
  <c r="AD32" i="39"/>
  <c r="AE32" i="39"/>
  <c r="AF32" i="39"/>
  <c r="AG32" i="39"/>
  <c r="AH32" i="39"/>
  <c r="AI32" i="39"/>
  <c r="AJ32" i="39"/>
  <c r="AK32" i="39"/>
  <c r="AL32" i="39"/>
  <c r="AM32" i="39"/>
  <c r="AN32" i="39"/>
  <c r="AO32" i="39"/>
  <c r="AP32" i="39"/>
  <c r="AQ32" i="39"/>
  <c r="AR32" i="39"/>
  <c r="AS32" i="39"/>
  <c r="AT32" i="39"/>
  <c r="AU32" i="39"/>
  <c r="AV32" i="39"/>
  <c r="AW32" i="39"/>
  <c r="AX32" i="39"/>
  <c r="AY32" i="39"/>
  <c r="F34" i="39"/>
  <c r="U34" i="39"/>
  <c r="V34" i="39"/>
  <c r="W34" i="39"/>
  <c r="X34" i="39"/>
  <c r="Y34" i="39"/>
  <c r="Z34" i="39"/>
  <c r="AA34" i="39"/>
  <c r="AB34" i="39"/>
  <c r="AC34" i="39"/>
  <c r="AD34" i="39"/>
  <c r="AE34" i="39"/>
  <c r="AF34" i="39"/>
  <c r="AG34" i="39"/>
  <c r="AH34" i="39"/>
  <c r="AI34" i="39"/>
  <c r="AJ34" i="39"/>
  <c r="AK34" i="39"/>
  <c r="AL34" i="39"/>
  <c r="AM34" i="39"/>
  <c r="AN34" i="39"/>
  <c r="AO34" i="39"/>
  <c r="AP34" i="39"/>
  <c r="AQ34" i="39"/>
  <c r="AR34" i="39"/>
  <c r="AS34" i="39"/>
  <c r="AT34" i="39"/>
  <c r="AU34" i="39"/>
  <c r="AV34" i="39"/>
  <c r="AW34" i="39"/>
  <c r="AX34" i="39"/>
  <c r="AY34" i="39"/>
  <c r="G35" i="39"/>
  <c r="U35" i="39"/>
  <c r="V35" i="39"/>
  <c r="W35" i="39"/>
  <c r="X35" i="39"/>
  <c r="Y35" i="39"/>
  <c r="Z35" i="39"/>
  <c r="AA35" i="39"/>
  <c r="AB35" i="39"/>
  <c r="AC35" i="39"/>
  <c r="AD35" i="39"/>
  <c r="AE35" i="39"/>
  <c r="AF35" i="39"/>
  <c r="AG35" i="39"/>
  <c r="AH35" i="39"/>
  <c r="AI35" i="39"/>
  <c r="AJ35" i="39"/>
  <c r="AK35" i="39"/>
  <c r="AL35" i="39"/>
  <c r="AM35" i="39"/>
  <c r="AN35" i="39"/>
  <c r="AO35" i="39"/>
  <c r="AP35" i="39"/>
  <c r="AQ35" i="39"/>
  <c r="AR35" i="39"/>
  <c r="AS35" i="39"/>
  <c r="AT35" i="39"/>
  <c r="AU35" i="39"/>
  <c r="AV35" i="39"/>
  <c r="AW35" i="39"/>
  <c r="AX35" i="39"/>
  <c r="AY35" i="39"/>
  <c r="F37" i="39"/>
  <c r="U37" i="39"/>
  <c r="V37" i="39"/>
  <c r="W37" i="39"/>
  <c r="X37" i="39"/>
  <c r="Y37" i="39"/>
  <c r="Z37" i="39"/>
  <c r="AA37" i="39"/>
  <c r="AB37" i="39"/>
  <c r="AC37" i="39"/>
  <c r="AD37" i="39"/>
  <c r="AE37" i="39"/>
  <c r="AF37" i="39"/>
  <c r="AG37" i="39"/>
  <c r="AH37" i="39"/>
  <c r="AI37" i="39"/>
  <c r="AJ37" i="39"/>
  <c r="AK37" i="39"/>
  <c r="AL37" i="39"/>
  <c r="AM37" i="39"/>
  <c r="AN37" i="39"/>
  <c r="AO37" i="39"/>
  <c r="AP37" i="39"/>
  <c r="AQ37" i="39"/>
  <c r="AR37" i="39"/>
  <c r="AS37" i="39"/>
  <c r="AT37" i="39"/>
  <c r="AU37" i="39"/>
  <c r="AV37" i="39"/>
  <c r="AW37" i="39"/>
  <c r="AX37" i="39"/>
  <c r="AY37" i="39"/>
  <c r="G38" i="39"/>
  <c r="U38" i="39"/>
  <c r="V38" i="39"/>
  <c r="W38" i="39"/>
  <c r="X38" i="39"/>
  <c r="Y38" i="39"/>
  <c r="Z38" i="39"/>
  <c r="AA38" i="39"/>
  <c r="AB38" i="39"/>
  <c r="AC38" i="39"/>
  <c r="AD38" i="39"/>
  <c r="AE38" i="39"/>
  <c r="AF38" i="39"/>
  <c r="AG38" i="39"/>
  <c r="AH38" i="39"/>
  <c r="AI38" i="39"/>
  <c r="AJ38" i="39"/>
  <c r="AK38" i="39"/>
  <c r="AL38" i="39"/>
  <c r="AM38" i="39"/>
  <c r="AN38" i="39"/>
  <c r="AO38" i="39"/>
  <c r="AP38" i="39"/>
  <c r="AQ38" i="39"/>
  <c r="AR38" i="39"/>
  <c r="AS38" i="39"/>
  <c r="AT38" i="39"/>
  <c r="AU38" i="39"/>
  <c r="AV38" i="39"/>
  <c r="AW38" i="39"/>
  <c r="AX38" i="39"/>
  <c r="AY38" i="39"/>
  <c r="F40" i="39"/>
  <c r="U40" i="39"/>
  <c r="V40" i="39"/>
  <c r="W40" i="39"/>
  <c r="X40" i="39"/>
  <c r="Y40" i="39"/>
  <c r="Z40" i="39"/>
  <c r="AA40" i="39"/>
  <c r="AB40" i="39"/>
  <c r="AC40" i="39"/>
  <c r="AD40" i="39"/>
  <c r="AE40" i="39"/>
  <c r="AF40" i="39"/>
  <c r="AG40" i="39"/>
  <c r="AH40" i="39"/>
  <c r="AI40" i="39"/>
  <c r="AJ40" i="39"/>
  <c r="AK40" i="39"/>
  <c r="AL40" i="39"/>
  <c r="AM40" i="39"/>
  <c r="AN40" i="39"/>
  <c r="AO40" i="39"/>
  <c r="AP40" i="39"/>
  <c r="AQ40" i="39"/>
  <c r="AR40" i="39"/>
  <c r="AS40" i="39"/>
  <c r="AT40" i="39"/>
  <c r="AU40" i="39"/>
  <c r="AV40" i="39"/>
  <c r="AW40" i="39"/>
  <c r="AX40" i="39"/>
  <c r="AY40" i="39"/>
  <c r="G41" i="39"/>
  <c r="U41" i="39"/>
  <c r="V41" i="39"/>
  <c r="AZ41" i="39" s="1"/>
  <c r="BB41" i="39" s="1"/>
  <c r="W41" i="39"/>
  <c r="X41" i="39"/>
  <c r="Y41" i="39"/>
  <c r="Z41" i="39"/>
  <c r="AA41" i="39"/>
  <c r="AB41" i="39"/>
  <c r="AC41" i="39"/>
  <c r="AD41" i="39"/>
  <c r="AE41" i="39"/>
  <c r="AF41" i="39"/>
  <c r="AG41" i="39"/>
  <c r="AH41" i="39"/>
  <c r="AI41" i="39"/>
  <c r="AJ41" i="39"/>
  <c r="AK41" i="39"/>
  <c r="AL41" i="39"/>
  <c r="AM41" i="39"/>
  <c r="AN41" i="39"/>
  <c r="AO41" i="39"/>
  <c r="AP41" i="39"/>
  <c r="AQ41" i="39"/>
  <c r="AR41" i="39"/>
  <c r="AS41" i="39"/>
  <c r="AT41" i="39"/>
  <c r="AU41" i="39"/>
  <c r="AV41" i="39"/>
  <c r="AW41" i="39"/>
  <c r="AX41" i="39"/>
  <c r="AY41" i="39"/>
  <c r="F43" i="39"/>
  <c r="U43" i="39"/>
  <c r="V43" i="39"/>
  <c r="W43" i="39"/>
  <c r="X43" i="39"/>
  <c r="Y43" i="39"/>
  <c r="Z43" i="39"/>
  <c r="AA43" i="39"/>
  <c r="AB43" i="39"/>
  <c r="AC43" i="39"/>
  <c r="AD43" i="39"/>
  <c r="AE43" i="39"/>
  <c r="AF43" i="39"/>
  <c r="AG43" i="39"/>
  <c r="AH43" i="39"/>
  <c r="AI43" i="39"/>
  <c r="AJ43" i="39"/>
  <c r="AK43" i="39"/>
  <c r="AL43" i="39"/>
  <c r="AM43" i="39"/>
  <c r="AN43" i="39"/>
  <c r="AO43" i="39"/>
  <c r="AP43" i="39"/>
  <c r="AQ43" i="39"/>
  <c r="AR43" i="39"/>
  <c r="AS43" i="39"/>
  <c r="AT43" i="39"/>
  <c r="AU43" i="39"/>
  <c r="AV43" i="39"/>
  <c r="AW43" i="39"/>
  <c r="AX43" i="39"/>
  <c r="AY43" i="39"/>
  <c r="G44" i="39"/>
  <c r="U44" i="39"/>
  <c r="V44" i="39"/>
  <c r="W44" i="39"/>
  <c r="X44" i="39"/>
  <c r="Y44" i="39"/>
  <c r="Z44" i="39"/>
  <c r="AA44" i="39"/>
  <c r="AB44" i="39"/>
  <c r="AC44" i="39"/>
  <c r="AD44" i="39"/>
  <c r="AE44" i="39"/>
  <c r="AF44" i="39"/>
  <c r="AG44" i="39"/>
  <c r="AH44" i="39"/>
  <c r="AI44" i="39"/>
  <c r="AJ44" i="39"/>
  <c r="AK44" i="39"/>
  <c r="AL44" i="39"/>
  <c r="AM44" i="39"/>
  <c r="AN44" i="39"/>
  <c r="AO44" i="39"/>
  <c r="AP44" i="39"/>
  <c r="AQ44" i="39"/>
  <c r="AR44" i="39"/>
  <c r="AS44" i="39"/>
  <c r="AT44" i="39"/>
  <c r="AU44" i="39"/>
  <c r="AV44" i="39"/>
  <c r="AW44" i="39"/>
  <c r="AX44" i="39"/>
  <c r="AY44" i="39"/>
  <c r="F46" i="39"/>
  <c r="AA72" i="39" s="1"/>
  <c r="U46" i="39"/>
  <c r="AZ46" i="39" s="1"/>
  <c r="BB46" i="39" s="1"/>
  <c r="V46" i="39"/>
  <c r="W46" i="39"/>
  <c r="X46" i="39"/>
  <c r="Y46" i="39"/>
  <c r="Z46" i="39"/>
  <c r="AA46" i="39"/>
  <c r="AB46" i="39"/>
  <c r="AC46" i="39"/>
  <c r="AD46" i="39"/>
  <c r="AE46" i="39"/>
  <c r="AF46" i="39"/>
  <c r="AG46" i="39"/>
  <c r="AH46" i="39"/>
  <c r="AI46" i="39"/>
  <c r="AJ46" i="39"/>
  <c r="AK46" i="39"/>
  <c r="AL46" i="39"/>
  <c r="AM46" i="39"/>
  <c r="AN46" i="39"/>
  <c r="AO46" i="39"/>
  <c r="AP46" i="39"/>
  <c r="AQ46" i="39"/>
  <c r="AR46" i="39"/>
  <c r="AS46" i="39"/>
  <c r="AT46" i="39"/>
  <c r="AU46" i="39"/>
  <c r="AV46" i="39"/>
  <c r="AW46" i="39"/>
  <c r="AX46" i="39"/>
  <c r="AY46" i="39"/>
  <c r="G47" i="39"/>
  <c r="U47" i="39"/>
  <c r="V47" i="39"/>
  <c r="W47" i="39"/>
  <c r="X47" i="39"/>
  <c r="Y47" i="39"/>
  <c r="Z47" i="39"/>
  <c r="AA47" i="39"/>
  <c r="AB47" i="39"/>
  <c r="AC47" i="39"/>
  <c r="AD47" i="39"/>
  <c r="AE47" i="39"/>
  <c r="AF47" i="39"/>
  <c r="AG47" i="39"/>
  <c r="AH47" i="39"/>
  <c r="AI47" i="39"/>
  <c r="AJ47" i="39"/>
  <c r="AK47" i="39"/>
  <c r="AL47" i="39"/>
  <c r="AM47" i="39"/>
  <c r="AN47" i="39"/>
  <c r="AO47" i="39"/>
  <c r="AP47" i="39"/>
  <c r="AQ47" i="39"/>
  <c r="AR47" i="39"/>
  <c r="AS47" i="39"/>
  <c r="AT47" i="39"/>
  <c r="AU47" i="39"/>
  <c r="AV47" i="39"/>
  <c r="AW47" i="39"/>
  <c r="AX47" i="39"/>
  <c r="AY47" i="39"/>
  <c r="F49" i="39"/>
  <c r="U49" i="39"/>
  <c r="V49" i="39"/>
  <c r="W49" i="39"/>
  <c r="X49" i="39"/>
  <c r="Y49" i="39"/>
  <c r="Z49" i="39"/>
  <c r="AA49" i="39"/>
  <c r="AB49" i="39"/>
  <c r="AC49" i="39"/>
  <c r="AD49" i="39"/>
  <c r="AE49" i="39"/>
  <c r="AF49" i="39"/>
  <c r="AG49" i="39"/>
  <c r="AH49" i="39"/>
  <c r="AI49" i="39"/>
  <c r="AJ49" i="39"/>
  <c r="AK49" i="39"/>
  <c r="AL49" i="39"/>
  <c r="AM49" i="39"/>
  <c r="AN49" i="39"/>
  <c r="AO49" i="39"/>
  <c r="AP49" i="39"/>
  <c r="AQ49" i="39"/>
  <c r="AR49" i="39"/>
  <c r="AS49" i="39"/>
  <c r="AT49" i="39"/>
  <c r="AU49" i="39"/>
  <c r="AV49" i="39"/>
  <c r="AW49" i="39"/>
  <c r="AX49" i="39"/>
  <c r="AY49" i="39"/>
  <c r="G50" i="39"/>
  <c r="U50" i="39"/>
  <c r="AZ50" i="39" s="1"/>
  <c r="BB50" i="39" s="1"/>
  <c r="V50" i="39"/>
  <c r="W50" i="39"/>
  <c r="X50" i="39"/>
  <c r="Y50" i="39"/>
  <c r="Z50" i="39"/>
  <c r="AA50" i="39"/>
  <c r="AB50" i="39"/>
  <c r="AC50" i="39"/>
  <c r="AD50" i="39"/>
  <c r="AE50" i="39"/>
  <c r="AF50" i="39"/>
  <c r="AG50" i="39"/>
  <c r="AH50" i="39"/>
  <c r="AI50" i="39"/>
  <c r="AJ50" i="39"/>
  <c r="AK50" i="39"/>
  <c r="AL50" i="39"/>
  <c r="AM50" i="39"/>
  <c r="AN50" i="39"/>
  <c r="AO50" i="39"/>
  <c r="AP50" i="39"/>
  <c r="AQ50" i="39"/>
  <c r="AR50" i="39"/>
  <c r="AS50" i="39"/>
  <c r="AT50" i="39"/>
  <c r="AU50" i="39"/>
  <c r="AV50" i="39"/>
  <c r="AW50" i="39"/>
  <c r="AX50" i="39"/>
  <c r="AY50" i="39"/>
  <c r="F52" i="39"/>
  <c r="U52" i="39"/>
  <c r="V52" i="39"/>
  <c r="W52" i="39"/>
  <c r="X52" i="39"/>
  <c r="Y52" i="39"/>
  <c r="Z52" i="39"/>
  <c r="AA52" i="39"/>
  <c r="AB52" i="39"/>
  <c r="AC52" i="39"/>
  <c r="AD52" i="39"/>
  <c r="AE52" i="39"/>
  <c r="AF52" i="39"/>
  <c r="AG52" i="39"/>
  <c r="AH52" i="39"/>
  <c r="AI52" i="39"/>
  <c r="AJ52" i="39"/>
  <c r="AK52" i="39"/>
  <c r="AL52" i="39"/>
  <c r="AM52" i="39"/>
  <c r="AN52" i="39"/>
  <c r="AO52" i="39"/>
  <c r="AP52" i="39"/>
  <c r="AQ52" i="39"/>
  <c r="AR52" i="39"/>
  <c r="AS52" i="39"/>
  <c r="AT52" i="39"/>
  <c r="AU52" i="39"/>
  <c r="AV52" i="39"/>
  <c r="AW52" i="39"/>
  <c r="AX52" i="39"/>
  <c r="AY52" i="39"/>
  <c r="G53" i="39"/>
  <c r="U53" i="39"/>
  <c r="V53" i="39"/>
  <c r="W53" i="39"/>
  <c r="X53" i="39"/>
  <c r="Y53" i="39"/>
  <c r="Z53" i="39"/>
  <c r="AA53" i="39"/>
  <c r="AB53" i="39"/>
  <c r="AC53" i="39"/>
  <c r="AD53" i="39"/>
  <c r="AE53" i="39"/>
  <c r="AF53" i="39"/>
  <c r="AG53" i="39"/>
  <c r="AH53" i="39"/>
  <c r="AI53" i="39"/>
  <c r="AJ53" i="39"/>
  <c r="AK53" i="39"/>
  <c r="AL53" i="39"/>
  <c r="AM53" i="39"/>
  <c r="AN53" i="39"/>
  <c r="AO53" i="39"/>
  <c r="AP53" i="39"/>
  <c r="AQ53" i="39"/>
  <c r="AR53" i="39"/>
  <c r="AS53" i="39"/>
  <c r="AT53" i="39"/>
  <c r="AU53" i="39"/>
  <c r="AV53" i="39"/>
  <c r="AW53" i="39"/>
  <c r="AX53" i="39"/>
  <c r="AY53" i="39"/>
  <c r="F55" i="39"/>
  <c r="U55" i="39"/>
  <c r="AZ55" i="39" s="1"/>
  <c r="BB55" i="39" s="1"/>
  <c r="V55" i="39"/>
  <c r="W55" i="39"/>
  <c r="X55" i="39"/>
  <c r="Y55" i="39"/>
  <c r="Z55" i="39"/>
  <c r="AA55" i="39"/>
  <c r="AB55" i="39"/>
  <c r="AC55" i="39"/>
  <c r="AD55" i="39"/>
  <c r="AE55" i="39"/>
  <c r="AF55" i="39"/>
  <c r="AG55" i="39"/>
  <c r="AH55" i="39"/>
  <c r="AI55" i="39"/>
  <c r="AJ55" i="39"/>
  <c r="AK55" i="39"/>
  <c r="AL55" i="39"/>
  <c r="AM55" i="39"/>
  <c r="AN55" i="39"/>
  <c r="AO55" i="39"/>
  <c r="AP55" i="39"/>
  <c r="AQ55" i="39"/>
  <c r="AR55" i="39"/>
  <c r="AS55" i="39"/>
  <c r="AT55" i="39"/>
  <c r="AU55" i="39"/>
  <c r="AV55" i="39"/>
  <c r="AW55" i="39"/>
  <c r="AX55" i="39"/>
  <c r="AY55" i="39"/>
  <c r="G56" i="39"/>
  <c r="U56" i="39"/>
  <c r="AZ56" i="39" s="1"/>
  <c r="BB56" i="39" s="1"/>
  <c r="V56" i="39"/>
  <c r="W56" i="39"/>
  <c r="X56" i="39"/>
  <c r="Y56" i="39"/>
  <c r="Z56" i="39"/>
  <c r="AA56" i="39"/>
  <c r="AB56" i="39"/>
  <c r="AC56" i="39"/>
  <c r="AD56" i="39"/>
  <c r="AE56" i="39"/>
  <c r="AF56" i="39"/>
  <c r="AG56" i="39"/>
  <c r="AH56" i="39"/>
  <c r="AI56" i="39"/>
  <c r="AJ56" i="39"/>
  <c r="AK56" i="39"/>
  <c r="AL56" i="39"/>
  <c r="AM56" i="39"/>
  <c r="AN56" i="39"/>
  <c r="AO56" i="39"/>
  <c r="AP56" i="39"/>
  <c r="AQ56" i="39"/>
  <c r="AR56" i="39"/>
  <c r="AS56" i="39"/>
  <c r="AT56" i="39"/>
  <c r="AU56" i="39"/>
  <c r="AV56" i="39"/>
  <c r="AW56" i="39"/>
  <c r="AX56" i="39"/>
  <c r="AY56" i="39"/>
  <c r="F58" i="39"/>
  <c r="U58" i="39"/>
  <c r="V58" i="39"/>
  <c r="W58" i="39"/>
  <c r="X58" i="39"/>
  <c r="Y58" i="39"/>
  <c r="Z58" i="39"/>
  <c r="AA58" i="39"/>
  <c r="AB58" i="39"/>
  <c r="AC58" i="39"/>
  <c r="AD58" i="39"/>
  <c r="AE58" i="39"/>
  <c r="AF58" i="39"/>
  <c r="AG58" i="39"/>
  <c r="AH58" i="39"/>
  <c r="AI58" i="39"/>
  <c r="AJ58" i="39"/>
  <c r="AK58" i="39"/>
  <c r="AL58" i="39"/>
  <c r="AM58" i="39"/>
  <c r="AN58" i="39"/>
  <c r="AO58" i="39"/>
  <c r="AP58" i="39"/>
  <c r="AQ58" i="39"/>
  <c r="AR58" i="39"/>
  <c r="AS58" i="39"/>
  <c r="AT58" i="39"/>
  <c r="AU58" i="39"/>
  <c r="AV58" i="39"/>
  <c r="AW58" i="39"/>
  <c r="AX58" i="39"/>
  <c r="AY58" i="39"/>
  <c r="G59" i="39"/>
  <c r="U59" i="39"/>
  <c r="V59" i="39"/>
  <c r="W59" i="39"/>
  <c r="X59" i="39"/>
  <c r="Y59" i="39"/>
  <c r="Z59" i="39"/>
  <c r="AA59" i="39"/>
  <c r="AB59" i="39"/>
  <c r="AC59" i="39"/>
  <c r="AD59" i="39"/>
  <c r="AE59" i="39"/>
  <c r="AF59" i="39"/>
  <c r="AG59" i="39"/>
  <c r="AH59" i="39"/>
  <c r="AI59" i="39"/>
  <c r="AJ59" i="39"/>
  <c r="AK59" i="39"/>
  <c r="AL59" i="39"/>
  <c r="AM59" i="39"/>
  <c r="AN59" i="39"/>
  <c r="AO59" i="39"/>
  <c r="AP59" i="39"/>
  <c r="AQ59" i="39"/>
  <c r="AR59" i="39"/>
  <c r="AS59" i="39"/>
  <c r="AT59" i="39"/>
  <c r="AU59" i="39"/>
  <c r="AV59" i="39"/>
  <c r="AW59" i="39"/>
  <c r="AX59" i="39"/>
  <c r="AY59" i="39"/>
  <c r="F61" i="39"/>
  <c r="U61" i="39"/>
  <c r="V61" i="39"/>
  <c r="W61" i="39"/>
  <c r="X61" i="39"/>
  <c r="Y61" i="39"/>
  <c r="Z61" i="39"/>
  <c r="AA61" i="39"/>
  <c r="AB61" i="39"/>
  <c r="AC61" i="39"/>
  <c r="AD61" i="39"/>
  <c r="AE61" i="39"/>
  <c r="AF61" i="39"/>
  <c r="AG61" i="39"/>
  <c r="AH61" i="39"/>
  <c r="AI61" i="39"/>
  <c r="AJ61" i="39"/>
  <c r="AK61" i="39"/>
  <c r="AL61" i="39"/>
  <c r="AM61" i="39"/>
  <c r="AN61" i="39"/>
  <c r="AO61" i="39"/>
  <c r="AP61" i="39"/>
  <c r="AQ61" i="39"/>
  <c r="AR61" i="39"/>
  <c r="AS61" i="39"/>
  <c r="AT61" i="39"/>
  <c r="AU61" i="39"/>
  <c r="AV61" i="39"/>
  <c r="AW61" i="39"/>
  <c r="AX61" i="39"/>
  <c r="AY61" i="39"/>
  <c r="G62" i="39"/>
  <c r="U62" i="39"/>
  <c r="V62" i="39"/>
  <c r="W62" i="39"/>
  <c r="X62" i="39"/>
  <c r="Y62" i="39"/>
  <c r="Z62" i="39"/>
  <c r="AA62" i="39"/>
  <c r="AB62" i="39"/>
  <c r="AC62" i="39"/>
  <c r="AD62" i="39"/>
  <c r="AE62" i="39"/>
  <c r="AF62" i="39"/>
  <c r="AG62" i="39"/>
  <c r="AH62" i="39"/>
  <c r="AI62" i="39"/>
  <c r="AJ62" i="39"/>
  <c r="AK62" i="39"/>
  <c r="AL62" i="39"/>
  <c r="AM62" i="39"/>
  <c r="AN62" i="39"/>
  <c r="AO62" i="39"/>
  <c r="AP62" i="39"/>
  <c r="AQ62" i="39"/>
  <c r="AR62" i="39"/>
  <c r="AS62" i="39"/>
  <c r="AT62" i="39"/>
  <c r="AU62" i="39"/>
  <c r="AV62" i="39"/>
  <c r="AW62" i="39"/>
  <c r="AX62" i="39"/>
  <c r="AY62" i="39"/>
  <c r="F64" i="39"/>
  <c r="U64" i="39"/>
  <c r="AZ64" i="39" s="1"/>
  <c r="BB64" i="39" s="1"/>
  <c r="V64" i="39"/>
  <c r="W64" i="39"/>
  <c r="X64" i="39"/>
  <c r="Y64" i="39"/>
  <c r="Z64" i="39"/>
  <c r="AA64" i="39"/>
  <c r="AB64" i="39"/>
  <c r="AC64" i="39"/>
  <c r="AD64" i="39"/>
  <c r="AE64" i="39"/>
  <c r="AF64" i="39"/>
  <c r="AG64" i="39"/>
  <c r="AH64" i="39"/>
  <c r="AI64" i="39"/>
  <c r="AJ64" i="39"/>
  <c r="AK64" i="39"/>
  <c r="AL64" i="39"/>
  <c r="AM64" i="39"/>
  <c r="AN64" i="39"/>
  <c r="AO64" i="39"/>
  <c r="AP64" i="39"/>
  <c r="AQ64" i="39"/>
  <c r="AR64" i="39"/>
  <c r="AS64" i="39"/>
  <c r="AT64" i="39"/>
  <c r="AU64" i="39"/>
  <c r="AV64" i="39"/>
  <c r="AW64" i="39"/>
  <c r="AX64" i="39"/>
  <c r="AY64" i="39"/>
  <c r="G65" i="39"/>
  <c r="U65" i="39"/>
  <c r="AZ65" i="39" s="1"/>
  <c r="BB65" i="39" s="1"/>
  <c r="V65" i="39"/>
  <c r="W65" i="39"/>
  <c r="X65" i="39"/>
  <c r="Y65" i="39"/>
  <c r="Z65" i="39"/>
  <c r="AA65" i="39"/>
  <c r="AB65" i="39"/>
  <c r="AC65" i="39"/>
  <c r="AD65" i="39"/>
  <c r="AE65" i="39"/>
  <c r="AF65" i="39"/>
  <c r="AG65" i="39"/>
  <c r="AH65" i="39"/>
  <c r="AI65" i="39"/>
  <c r="AJ65" i="39"/>
  <c r="AK65" i="39"/>
  <c r="AL65" i="39"/>
  <c r="AM65" i="39"/>
  <c r="AN65" i="39"/>
  <c r="AO65" i="39"/>
  <c r="AP65" i="39"/>
  <c r="AQ65" i="39"/>
  <c r="AR65" i="39"/>
  <c r="AS65" i="39"/>
  <c r="AT65" i="39"/>
  <c r="AU65" i="39"/>
  <c r="AV65" i="39"/>
  <c r="AW65" i="39"/>
  <c r="AX65" i="39"/>
  <c r="AY65" i="39"/>
  <c r="F67" i="39"/>
  <c r="U67" i="39"/>
  <c r="V67" i="39"/>
  <c r="W67" i="39"/>
  <c r="X67" i="39"/>
  <c r="Y67" i="39"/>
  <c r="Z67" i="39"/>
  <c r="AA67" i="39"/>
  <c r="AB67" i="39"/>
  <c r="AC67" i="39"/>
  <c r="AD67" i="39"/>
  <c r="AE67" i="39"/>
  <c r="AF67" i="39"/>
  <c r="AG67" i="39"/>
  <c r="AH67" i="39"/>
  <c r="AI67" i="39"/>
  <c r="AJ67" i="39"/>
  <c r="AK67" i="39"/>
  <c r="AL67" i="39"/>
  <c r="AM67" i="39"/>
  <c r="AN67" i="39"/>
  <c r="AO67" i="39"/>
  <c r="AP67" i="39"/>
  <c r="AQ67" i="39"/>
  <c r="AR67" i="39"/>
  <c r="AS67" i="39"/>
  <c r="AT67" i="39"/>
  <c r="AU67" i="39"/>
  <c r="AV67" i="39"/>
  <c r="AW67" i="39"/>
  <c r="AX67" i="39"/>
  <c r="AY67" i="39"/>
  <c r="G68" i="39"/>
  <c r="U68" i="39"/>
  <c r="V68" i="39"/>
  <c r="W68" i="39"/>
  <c r="X68" i="39"/>
  <c r="Y68" i="39"/>
  <c r="Z68" i="39"/>
  <c r="AA68" i="39"/>
  <c r="AB68" i="39"/>
  <c r="AC68" i="39"/>
  <c r="AD68" i="39"/>
  <c r="AE68" i="39"/>
  <c r="AF68" i="39"/>
  <c r="AG68" i="39"/>
  <c r="AH68" i="39"/>
  <c r="AI68" i="39"/>
  <c r="AJ68" i="39"/>
  <c r="AK68" i="39"/>
  <c r="AL68" i="39"/>
  <c r="AM68" i="39"/>
  <c r="AN68" i="39"/>
  <c r="AO68" i="39"/>
  <c r="AP68" i="39"/>
  <c r="AQ68" i="39"/>
  <c r="AR68" i="39"/>
  <c r="AS68" i="39"/>
  <c r="AT68" i="39"/>
  <c r="AU68" i="39"/>
  <c r="AV68" i="39"/>
  <c r="AW68" i="39"/>
  <c r="AX68" i="39"/>
  <c r="AY68" i="39"/>
  <c r="V72" i="39"/>
  <c r="X72" i="39"/>
  <c r="Z72" i="39"/>
  <c r="AB72" i="39"/>
  <c r="AC72" i="39"/>
  <c r="AD72" i="39"/>
  <c r="AE72" i="39"/>
  <c r="AF72" i="39"/>
  <c r="AG72" i="39"/>
  <c r="AH72" i="39"/>
  <c r="AI72" i="39"/>
  <c r="AJ72" i="39"/>
  <c r="AK72" i="39"/>
  <c r="AL72" i="39"/>
  <c r="AM72" i="39"/>
  <c r="AN72" i="39"/>
  <c r="AO72" i="39"/>
  <c r="AP72" i="39"/>
  <c r="AQ72" i="39"/>
  <c r="AR72" i="39"/>
  <c r="AS72" i="39"/>
  <c r="AT72" i="39"/>
  <c r="AU72" i="39"/>
  <c r="AV72" i="39"/>
  <c r="AW72" i="39"/>
  <c r="AX72" i="39"/>
  <c r="AY72" i="39"/>
  <c r="U73" i="39"/>
  <c r="V73" i="39"/>
  <c r="W73" i="39"/>
  <c r="X73" i="39"/>
  <c r="Y73" i="39"/>
  <c r="Z73" i="39"/>
  <c r="AA73" i="39"/>
  <c r="AB73" i="39"/>
  <c r="AC73" i="39"/>
  <c r="AD73" i="39"/>
  <c r="AE73" i="39"/>
  <c r="AF73" i="39"/>
  <c r="AG73" i="39"/>
  <c r="AH73" i="39"/>
  <c r="AI73" i="39"/>
  <c r="AJ73" i="39"/>
  <c r="AK73" i="39"/>
  <c r="AL73" i="39"/>
  <c r="AM73" i="39"/>
  <c r="AN73" i="39"/>
  <c r="AO73" i="39"/>
  <c r="AP73" i="39"/>
  <c r="AQ73" i="39"/>
  <c r="AR73" i="39"/>
  <c r="AS73" i="39"/>
  <c r="AT73" i="39"/>
  <c r="AU73" i="39"/>
  <c r="AV73" i="39"/>
  <c r="AW73" i="39"/>
  <c r="AX73" i="39"/>
  <c r="AY73" i="39"/>
  <c r="AM19" i="39" l="1"/>
  <c r="AM20" i="39" s="1"/>
  <c r="AA19" i="39"/>
  <c r="AA20" i="39" s="1"/>
  <c r="Z19" i="39"/>
  <c r="Z20" i="39" s="1"/>
  <c r="V19" i="39"/>
  <c r="V20" i="39" s="1"/>
  <c r="AC19" i="39"/>
  <c r="AC20" i="39" s="1"/>
  <c r="AU19" i="39"/>
  <c r="AU20" i="39" s="1"/>
  <c r="AT19" i="39"/>
  <c r="AT20" i="39" s="1"/>
  <c r="AH19" i="39"/>
  <c r="AH20" i="39" s="1"/>
  <c r="U19" i="39"/>
  <c r="U20" i="39" s="1"/>
  <c r="AP19" i="39"/>
  <c r="AP20" i="39" s="1"/>
  <c r="AL19" i="39"/>
  <c r="AL20" i="39" s="1"/>
  <c r="W19" i="39"/>
  <c r="W20" i="39" s="1"/>
  <c r="AE19" i="39"/>
  <c r="AE20" i="39" s="1"/>
  <c r="AK19" i="39"/>
  <c r="AK20" i="39" s="1"/>
  <c r="AI19" i="39"/>
  <c r="AI20" i="39" s="1"/>
  <c r="AS19" i="39"/>
  <c r="AS20" i="39" s="1"/>
  <c r="AQ19" i="39"/>
  <c r="AQ20" i="39" s="1"/>
  <c r="AD19" i="39"/>
  <c r="AD20" i="39" s="1"/>
  <c r="AZ44" i="39"/>
  <c r="BB44" i="39" s="1"/>
  <c r="AZ40" i="39"/>
  <c r="BB40" i="39" s="1"/>
  <c r="AZ37" i="39"/>
  <c r="BB37" i="39" s="1"/>
  <c r="AZ35" i="39"/>
  <c r="BB35" i="39" s="1"/>
  <c r="AZ32" i="39"/>
  <c r="BB32" i="39" s="1"/>
  <c r="AZ31" i="39"/>
  <c r="BB31" i="39" s="1"/>
  <c r="AZ26" i="39"/>
  <c r="BB26" i="39" s="1"/>
  <c r="AZ25" i="39"/>
  <c r="BB25" i="39" s="1"/>
  <c r="L47" i="40"/>
  <c r="Z47" i="40" s="1"/>
  <c r="L41" i="40"/>
  <c r="Z41" i="40" s="1"/>
  <c r="AZ62" i="39"/>
  <c r="BB62" i="39" s="1"/>
  <c r="AZ61" i="39"/>
  <c r="BB61" i="39" s="1"/>
  <c r="AZ59" i="39"/>
  <c r="BB59" i="39" s="1"/>
  <c r="AZ49" i="39"/>
  <c r="BB49" i="39" s="1"/>
  <c r="AZ52" i="39"/>
  <c r="BB52" i="39" s="1"/>
  <c r="X44" i="40"/>
  <c r="Z44" i="40" s="1"/>
  <c r="AZ73" i="39"/>
  <c r="AZ58" i="39"/>
  <c r="BB58" i="39" s="1"/>
  <c r="AZ53" i="39"/>
  <c r="BB53" i="39" s="1"/>
  <c r="AZ43" i="39"/>
  <c r="BB43" i="39" s="1"/>
  <c r="AZ28" i="39"/>
  <c r="BB28" i="39" s="1"/>
  <c r="AZ67" i="39"/>
  <c r="BB67" i="39" s="1"/>
  <c r="AZ47" i="39"/>
  <c r="BB47" i="39" s="1"/>
  <c r="AZ38" i="39"/>
  <c r="BB38" i="39" s="1"/>
  <c r="AZ23" i="39"/>
  <c r="BB23" i="39" s="1"/>
  <c r="AZ68" i="39"/>
  <c r="BB68" i="39" s="1"/>
  <c r="AZ34" i="39"/>
  <c r="BB34" i="39" s="1"/>
  <c r="AZ29" i="39"/>
  <c r="BB29" i="39" s="1"/>
  <c r="Y72" i="39"/>
  <c r="W72" i="39"/>
  <c r="AR19" i="39"/>
  <c r="AR20" i="39" s="1"/>
  <c r="AJ19" i="39"/>
  <c r="AJ20" i="39" s="1"/>
  <c r="AB19" i="39"/>
  <c r="AB20" i="39" s="1"/>
  <c r="U72" i="39"/>
  <c r="AZ72" i="39" s="1"/>
  <c r="AO19" i="39"/>
  <c r="AO20" i="39" s="1"/>
  <c r="AG19" i="39"/>
  <c r="AG20" i="39" s="1"/>
  <c r="Y19" i="39"/>
  <c r="Y20" i="39" s="1"/>
  <c r="AV19" i="39"/>
  <c r="AV20" i="39" s="1"/>
  <c r="AN19" i="39"/>
  <c r="AN20" i="39" s="1"/>
  <c r="AF19" i="39"/>
  <c r="AF20" i="39" s="1"/>
  <c r="X19" i="39"/>
  <c r="X20" i="39" s="1"/>
  <c r="K104" i="2" l="1"/>
  <c r="F104" i="2" l="1"/>
  <c r="K128" i="2" l="1"/>
  <c r="F128" i="2"/>
  <c r="P104" i="2"/>
  <c r="P128" i="2" l="1"/>
</calcChain>
</file>

<file path=xl/sharedStrings.xml><?xml version="1.0" encoding="utf-8"?>
<sst xmlns="http://schemas.openxmlformats.org/spreadsheetml/2006/main" count="1885" uniqueCount="906">
  <si>
    <t>開設年月日</t>
    <rPh sb="0" eb="2">
      <t>カイセツ</t>
    </rPh>
    <rPh sb="2" eb="5">
      <t>ネンガッピ</t>
    </rPh>
    <phoneticPr fontId="4"/>
  </si>
  <si>
    <t>作成年月日</t>
    <rPh sb="0" eb="2">
      <t>サクセイ</t>
    </rPh>
    <rPh sb="2" eb="5">
      <t>ネンガッピ</t>
    </rPh>
    <phoneticPr fontId="4"/>
  </si>
  <si>
    <t>年　　　月　　　日　　　</t>
    <rPh sb="0" eb="1">
      <t>ネン</t>
    </rPh>
    <rPh sb="4" eb="5">
      <t>ツキ</t>
    </rPh>
    <rPh sb="8" eb="9">
      <t>ヒ</t>
    </rPh>
    <phoneticPr fontId="4"/>
  </si>
  <si>
    <t>作成者氏名</t>
    <rPh sb="0" eb="1">
      <t>サク</t>
    </rPh>
    <rPh sb="1" eb="2">
      <t>シゲル</t>
    </rPh>
    <rPh sb="2" eb="3">
      <t>シャ</t>
    </rPh>
    <rPh sb="3" eb="5">
      <t>シメイ</t>
    </rPh>
    <phoneticPr fontId="4"/>
  </si>
  <si>
    <t>　このチェックシートは定期的に事業所で点検し、出来ていない基準については必ず対応し適正なサービス提供ができるよう対応してください。</t>
    <rPh sb="11" eb="14">
      <t>テイキテキ</t>
    </rPh>
    <rPh sb="15" eb="18">
      <t>ジギョウショ</t>
    </rPh>
    <rPh sb="19" eb="21">
      <t>テンケン</t>
    </rPh>
    <rPh sb="23" eb="25">
      <t>デキ</t>
    </rPh>
    <rPh sb="29" eb="31">
      <t>キジュン</t>
    </rPh>
    <rPh sb="36" eb="37">
      <t>カナラ</t>
    </rPh>
    <rPh sb="38" eb="40">
      <t>タイオウ</t>
    </rPh>
    <rPh sb="41" eb="43">
      <t>テキセイ</t>
    </rPh>
    <rPh sb="48" eb="50">
      <t>テイキョウ</t>
    </rPh>
    <rPh sb="56" eb="58">
      <t>タイオウ</t>
    </rPh>
    <phoneticPr fontId="4"/>
  </si>
  <si>
    <t>ユニット数</t>
    <rPh sb="4" eb="5">
      <t>スウ</t>
    </rPh>
    <phoneticPr fontId="4"/>
  </si>
  <si>
    <t>１７　運営規程</t>
    <rPh sb="3" eb="5">
      <t>ウンエイ</t>
    </rPh>
    <rPh sb="5" eb="7">
      <t>キテイ</t>
    </rPh>
    <phoneticPr fontId="4"/>
  </si>
  <si>
    <t>１　内容及び手続きの説明及び同意</t>
    <rPh sb="2" eb="4">
      <t>ナイヨウ</t>
    </rPh>
    <rPh sb="4" eb="5">
      <t>オヨ</t>
    </rPh>
    <rPh sb="6" eb="8">
      <t>テツヅ</t>
    </rPh>
    <rPh sb="10" eb="12">
      <t>セツメイ</t>
    </rPh>
    <rPh sb="12" eb="13">
      <t>オヨ</t>
    </rPh>
    <rPh sb="14" eb="16">
      <t>ドウイ</t>
    </rPh>
    <phoneticPr fontId="4"/>
  </si>
  <si>
    <t>１８　勤務体制の確保</t>
    <rPh sb="3" eb="5">
      <t>キンム</t>
    </rPh>
    <rPh sb="5" eb="7">
      <t>タイセイ</t>
    </rPh>
    <rPh sb="8" eb="10">
      <t>カクホ</t>
    </rPh>
    <phoneticPr fontId="4"/>
  </si>
  <si>
    <t>　・協力医療機関</t>
    <rPh sb="2" eb="4">
      <t>キョウリョク</t>
    </rPh>
    <rPh sb="4" eb="6">
      <t>イリョウ</t>
    </rPh>
    <rPh sb="6" eb="8">
      <t>キカン</t>
    </rPh>
    <phoneticPr fontId="4"/>
  </si>
  <si>
    <t>　事業所の協力医療機関等の名称を記入してください。</t>
    <rPh sb="1" eb="4">
      <t>ジギョウショ</t>
    </rPh>
    <rPh sb="5" eb="7">
      <t>キョウリョク</t>
    </rPh>
    <rPh sb="7" eb="9">
      <t>イリョウ</t>
    </rPh>
    <rPh sb="9" eb="12">
      <t>キカンナド</t>
    </rPh>
    <rPh sb="13" eb="15">
      <t>メイショウ</t>
    </rPh>
    <rPh sb="16" eb="18">
      <t>キニュウ</t>
    </rPh>
    <phoneticPr fontId="4"/>
  </si>
  <si>
    <t>　・協力歯科医療機関</t>
    <rPh sb="2" eb="4">
      <t>キョウリョク</t>
    </rPh>
    <rPh sb="4" eb="6">
      <t>シカ</t>
    </rPh>
    <rPh sb="6" eb="8">
      <t>イリョウ</t>
    </rPh>
    <rPh sb="8" eb="10">
      <t>キカン</t>
    </rPh>
    <phoneticPr fontId="4"/>
  </si>
  <si>
    <t>　・介護老人福祉施設又は介護老人保健施設</t>
    <rPh sb="2" eb="4">
      <t>カイゴ</t>
    </rPh>
    <rPh sb="4" eb="6">
      <t>ロウジン</t>
    </rPh>
    <rPh sb="6" eb="8">
      <t>フクシ</t>
    </rPh>
    <rPh sb="8" eb="10">
      <t>シセツ</t>
    </rPh>
    <rPh sb="10" eb="11">
      <t>マタ</t>
    </rPh>
    <rPh sb="12" eb="14">
      <t>カイゴ</t>
    </rPh>
    <rPh sb="14" eb="16">
      <t>ロウジン</t>
    </rPh>
    <rPh sb="16" eb="18">
      <t>ホケン</t>
    </rPh>
    <rPh sb="18" eb="20">
      <t>シセツ</t>
    </rPh>
    <phoneticPr fontId="4"/>
  </si>
  <si>
    <t>　施設内に設置している消火設備の有無、未設置の場合は設置予定時期について記入してください。</t>
    <rPh sb="1" eb="3">
      <t>シセツ</t>
    </rPh>
    <rPh sb="3" eb="4">
      <t>ナイ</t>
    </rPh>
    <rPh sb="5" eb="7">
      <t>セッチ</t>
    </rPh>
    <rPh sb="11" eb="13">
      <t>ショウカ</t>
    </rPh>
    <rPh sb="13" eb="15">
      <t>セツビ</t>
    </rPh>
    <rPh sb="16" eb="18">
      <t>ウム</t>
    </rPh>
    <rPh sb="19" eb="22">
      <t>ミセッチ</t>
    </rPh>
    <rPh sb="23" eb="25">
      <t>バアイ</t>
    </rPh>
    <rPh sb="26" eb="28">
      <t>セッチ</t>
    </rPh>
    <rPh sb="28" eb="30">
      <t>ヨテイ</t>
    </rPh>
    <rPh sb="30" eb="32">
      <t>ジキ</t>
    </rPh>
    <rPh sb="36" eb="38">
      <t>キニュウ</t>
    </rPh>
    <phoneticPr fontId="4"/>
  </si>
  <si>
    <t>【　設置済　】</t>
    <rPh sb="2" eb="4">
      <t>セッチ</t>
    </rPh>
    <rPh sb="4" eb="5">
      <t>ズ</t>
    </rPh>
    <phoneticPr fontId="4"/>
  </si>
  <si>
    <t>【　未設置　→　設置予定時期　　　　年　　　月　】</t>
    <rPh sb="2" eb="5">
      <t>ミセッチ</t>
    </rPh>
    <rPh sb="8" eb="10">
      <t>セッチ</t>
    </rPh>
    <rPh sb="10" eb="12">
      <t>ヨテイ</t>
    </rPh>
    <rPh sb="12" eb="14">
      <t>ジキ</t>
    </rPh>
    <rPh sb="18" eb="19">
      <t>ネン</t>
    </rPh>
    <rPh sb="22" eb="23">
      <t>ガツ</t>
    </rPh>
    <phoneticPr fontId="4"/>
  </si>
  <si>
    <t>自動火災報知設備</t>
    <rPh sb="0" eb="4">
      <t>ジドウカサイ</t>
    </rPh>
    <rPh sb="4" eb="6">
      <t>ホウチ</t>
    </rPh>
    <rPh sb="6" eb="8">
      <t>セツビ</t>
    </rPh>
    <phoneticPr fontId="4"/>
  </si>
  <si>
    <t>消防機関へ通報する火災報知設備</t>
    <rPh sb="0" eb="2">
      <t>ショウボウ</t>
    </rPh>
    <rPh sb="2" eb="4">
      <t>キカン</t>
    </rPh>
    <rPh sb="5" eb="7">
      <t>ツウホウ</t>
    </rPh>
    <rPh sb="9" eb="11">
      <t>カサイ</t>
    </rPh>
    <rPh sb="11" eb="13">
      <t>ホウチ</t>
    </rPh>
    <rPh sb="13" eb="15">
      <t>セツビ</t>
    </rPh>
    <phoneticPr fontId="4"/>
  </si>
  <si>
    <t>【記入欄】</t>
    <rPh sb="1" eb="4">
      <t>キニュウラン</t>
    </rPh>
    <phoneticPr fontId="4"/>
  </si>
  <si>
    <t>８　保険給付の請求のための証明書の交付</t>
    <rPh sb="2" eb="4">
      <t>ホケン</t>
    </rPh>
    <rPh sb="4" eb="6">
      <t>キュウフ</t>
    </rPh>
    <rPh sb="7" eb="9">
      <t>セイキュウ</t>
    </rPh>
    <rPh sb="13" eb="16">
      <t>ショウメイショ</t>
    </rPh>
    <rPh sb="17" eb="19">
      <t>コウフ</t>
    </rPh>
    <phoneticPr fontId="4"/>
  </si>
  <si>
    <t>１１　介護等</t>
    <rPh sb="3" eb="5">
      <t>カイゴ</t>
    </rPh>
    <rPh sb="5" eb="6">
      <t>トウ</t>
    </rPh>
    <phoneticPr fontId="4"/>
  </si>
  <si>
    <t>１２　社会生活上の便宜の提供等</t>
    <rPh sb="3" eb="5">
      <t>シャカイ</t>
    </rPh>
    <rPh sb="5" eb="7">
      <t>セイカツ</t>
    </rPh>
    <rPh sb="7" eb="8">
      <t>ウエ</t>
    </rPh>
    <rPh sb="9" eb="11">
      <t>ベンギ</t>
    </rPh>
    <rPh sb="12" eb="14">
      <t>テイキョウ</t>
    </rPh>
    <rPh sb="14" eb="15">
      <t>トウ</t>
    </rPh>
    <phoneticPr fontId="4"/>
  </si>
  <si>
    <t>１３　利用者に関する市町村への通知</t>
    <rPh sb="3" eb="6">
      <t>リヨウシャ</t>
    </rPh>
    <rPh sb="7" eb="8">
      <t>カン</t>
    </rPh>
    <rPh sb="10" eb="13">
      <t>シチョウソン</t>
    </rPh>
    <rPh sb="15" eb="17">
      <t>ツウチ</t>
    </rPh>
    <phoneticPr fontId="4"/>
  </si>
  <si>
    <t>登録番号</t>
    <rPh sb="0" eb="2">
      <t>トウロク</t>
    </rPh>
    <rPh sb="2" eb="4">
      <t>バンゴウ</t>
    </rPh>
    <phoneticPr fontId="4"/>
  </si>
  <si>
    <t>年　　　月　　　日</t>
    <rPh sb="0" eb="1">
      <t>ネン</t>
    </rPh>
    <rPh sb="4" eb="5">
      <t>ツキ</t>
    </rPh>
    <rPh sb="8" eb="9">
      <t>ヒ</t>
    </rPh>
    <phoneticPr fontId="4"/>
  </si>
  <si>
    <t>～</t>
    <phoneticPr fontId="4"/>
  </si>
  <si>
    <t>年</t>
    <rPh sb="0" eb="1">
      <t>ネン</t>
    </rPh>
    <phoneticPr fontId="4"/>
  </si>
  <si>
    <t>月</t>
    <rPh sb="0" eb="1">
      <t>ツキ</t>
    </rPh>
    <phoneticPr fontId="4"/>
  </si>
  <si>
    <t>日</t>
    <rPh sb="0" eb="1">
      <t>ヒ</t>
    </rPh>
    <phoneticPr fontId="4"/>
  </si>
  <si>
    <t>介護保険事業所番号</t>
    <rPh sb="0" eb="2">
      <t>カイゴ</t>
    </rPh>
    <rPh sb="2" eb="4">
      <t>ホケン</t>
    </rPh>
    <rPh sb="4" eb="7">
      <t>ジギョウショ</t>
    </rPh>
    <rPh sb="7" eb="9">
      <t>バンゴウ</t>
    </rPh>
    <phoneticPr fontId="4"/>
  </si>
  <si>
    <t>名　　称</t>
    <rPh sb="0" eb="1">
      <t>ナ</t>
    </rPh>
    <rPh sb="3" eb="4">
      <t>ショウ</t>
    </rPh>
    <phoneticPr fontId="4"/>
  </si>
  <si>
    <t>住　　所</t>
    <rPh sb="0" eb="1">
      <t>ジュウ</t>
    </rPh>
    <rPh sb="3" eb="4">
      <t>ショ</t>
    </rPh>
    <phoneticPr fontId="4"/>
  </si>
  <si>
    <t>連　絡　先</t>
    <rPh sb="0" eb="1">
      <t>レン</t>
    </rPh>
    <rPh sb="2" eb="3">
      <t>ラク</t>
    </rPh>
    <rPh sb="4" eb="5">
      <t>サキ</t>
    </rPh>
    <phoneticPr fontId="4"/>
  </si>
  <si>
    <t>電話番号</t>
    <rPh sb="0" eb="2">
      <t>デンワ</t>
    </rPh>
    <rPh sb="2" eb="4">
      <t>バンゴウ</t>
    </rPh>
    <phoneticPr fontId="4"/>
  </si>
  <si>
    <t>ＦＡＸ番号</t>
    <rPh sb="3" eb="5">
      <t>バンゴウ</t>
    </rPh>
    <phoneticPr fontId="4"/>
  </si>
  <si>
    <t>人</t>
    <rPh sb="0" eb="1">
      <t>ヒト</t>
    </rPh>
    <phoneticPr fontId="4"/>
  </si>
  <si>
    <t>事　業　所</t>
    <rPh sb="0" eb="1">
      <t>コト</t>
    </rPh>
    <rPh sb="2" eb="3">
      <t>ギョウ</t>
    </rPh>
    <rPh sb="4" eb="5">
      <t>ショ</t>
    </rPh>
    <phoneticPr fontId="4"/>
  </si>
  <si>
    <t>氏　名</t>
    <rPh sb="0" eb="1">
      <t>シ</t>
    </rPh>
    <rPh sb="2" eb="3">
      <t>メイ</t>
    </rPh>
    <phoneticPr fontId="4"/>
  </si>
  <si>
    <t>事業所名</t>
    <rPh sb="0" eb="3">
      <t>ジギョウショ</t>
    </rPh>
    <rPh sb="3" eb="4">
      <t>ナ</t>
    </rPh>
    <phoneticPr fontId="4"/>
  </si>
  <si>
    <t>時間</t>
    <rPh sb="0" eb="2">
      <t>ジカン</t>
    </rPh>
    <phoneticPr fontId="4"/>
  </si>
  <si>
    <t>　人員に関する報告</t>
    <rPh sb="1" eb="3">
      <t>ジンイン</t>
    </rPh>
    <rPh sb="4" eb="5">
      <t>カン</t>
    </rPh>
    <rPh sb="7" eb="9">
      <t>ホウコク</t>
    </rPh>
    <phoneticPr fontId="4"/>
  </si>
  <si>
    <t>１　代表者について</t>
    <rPh sb="2" eb="5">
      <t>ダイヒョウシャ</t>
    </rPh>
    <phoneticPr fontId="4"/>
  </si>
  <si>
    <t>代表者の氏名を記入してください。</t>
    <rPh sb="0" eb="3">
      <t>ダイヒョウシャ</t>
    </rPh>
    <rPh sb="4" eb="6">
      <t>シメイ</t>
    </rPh>
    <rPh sb="7" eb="9">
      <t>キニュウ</t>
    </rPh>
    <phoneticPr fontId="4"/>
  </si>
  <si>
    <t>２　管理者について</t>
    <rPh sb="2" eb="5">
      <t>カンリシャ</t>
    </rPh>
    <phoneticPr fontId="4"/>
  </si>
  <si>
    <t>管理者の氏名を記入してください。</t>
    <rPh sb="0" eb="2">
      <t>カンリ</t>
    </rPh>
    <rPh sb="2" eb="3">
      <t>シャ</t>
    </rPh>
    <rPh sb="4" eb="6">
      <t>シメイ</t>
    </rPh>
    <rPh sb="7" eb="9">
      <t>キニュウ</t>
    </rPh>
    <phoneticPr fontId="4"/>
  </si>
  <si>
    <t>兼務する職種を記入してください。</t>
    <rPh sb="0" eb="2">
      <t>ケンム</t>
    </rPh>
    <rPh sb="4" eb="6">
      <t>ショクシュ</t>
    </rPh>
    <rPh sb="7" eb="9">
      <t>キニュウ</t>
    </rPh>
    <phoneticPr fontId="4"/>
  </si>
  <si>
    <t>　</t>
    <phoneticPr fontId="4"/>
  </si>
  <si>
    <t>職　　　種</t>
    <rPh sb="0" eb="1">
      <t>ショク</t>
    </rPh>
    <rPh sb="4" eb="5">
      <t>タネ</t>
    </rPh>
    <phoneticPr fontId="4"/>
  </si>
  <si>
    <t>1週あたりの時間数</t>
    <rPh sb="1" eb="2">
      <t>シュウ</t>
    </rPh>
    <rPh sb="6" eb="9">
      <t>ジカンスウ</t>
    </rPh>
    <phoneticPr fontId="4"/>
  </si>
  <si>
    <t>３　計画作成担当者について</t>
    <rPh sb="2" eb="4">
      <t>ケイカク</t>
    </rPh>
    <rPh sb="4" eb="6">
      <t>サクセイ</t>
    </rPh>
    <rPh sb="6" eb="9">
      <t>タントウシャ</t>
    </rPh>
    <phoneticPr fontId="4"/>
  </si>
  <si>
    <t>４　介護従業者について</t>
    <rPh sb="2" eb="4">
      <t>カイゴ</t>
    </rPh>
    <rPh sb="4" eb="7">
      <t>ジュウギョウシャ</t>
    </rPh>
    <phoneticPr fontId="4"/>
  </si>
  <si>
    <t>午前</t>
    <rPh sb="0" eb="2">
      <t>ゴゼン</t>
    </rPh>
    <phoneticPr fontId="4"/>
  </si>
  <si>
    <t>時</t>
    <rPh sb="0" eb="1">
      <t>トキ</t>
    </rPh>
    <phoneticPr fontId="4"/>
  </si>
  <si>
    <t>分</t>
    <rPh sb="0" eb="1">
      <t>フン</t>
    </rPh>
    <phoneticPr fontId="4"/>
  </si>
  <si>
    <t>午後</t>
    <rPh sb="0" eb="2">
      <t>ゴゴ</t>
    </rPh>
    <phoneticPr fontId="4"/>
  </si>
  <si>
    <t>時間（Ａ）</t>
    <rPh sb="0" eb="2">
      <t>ジカン</t>
    </rPh>
    <phoneticPr fontId="4"/>
  </si>
  <si>
    <t>月の勤務実績に基づき、</t>
    <rPh sb="0" eb="1">
      <t>ツキ</t>
    </rPh>
    <rPh sb="2" eb="4">
      <t>キンム</t>
    </rPh>
    <rPh sb="4" eb="6">
      <t>ジッセキ</t>
    </rPh>
    <rPh sb="7" eb="8">
      <t>モト</t>
    </rPh>
    <phoneticPr fontId="4"/>
  </si>
  <si>
    <t>５　夜勤体制について</t>
    <rPh sb="2" eb="4">
      <t>ヤキン</t>
    </rPh>
    <rPh sb="4" eb="6">
      <t>タイセイ</t>
    </rPh>
    <phoneticPr fontId="4"/>
  </si>
  <si>
    <t>Ⅱ</t>
    <phoneticPr fontId="4"/>
  </si>
  <si>
    <t>　運営に関する報告</t>
    <rPh sb="1" eb="3">
      <t>ウンエイ</t>
    </rPh>
    <rPh sb="4" eb="5">
      <t>カン</t>
    </rPh>
    <rPh sb="7" eb="9">
      <t>ホウコク</t>
    </rPh>
    <phoneticPr fontId="4"/>
  </si>
  <si>
    <t>　個人情報管理者の名前を記入してください。（担当者が定められていない場合は、その旨を記入してください）</t>
    <rPh sb="1" eb="3">
      <t>コジン</t>
    </rPh>
    <rPh sb="3" eb="5">
      <t>ジョウホウ</t>
    </rPh>
    <rPh sb="5" eb="8">
      <t>カンリシャ</t>
    </rPh>
    <rPh sb="9" eb="11">
      <t>ナマエ</t>
    </rPh>
    <rPh sb="12" eb="14">
      <t>キニュウ</t>
    </rPh>
    <rPh sb="22" eb="25">
      <t>タントウシャ</t>
    </rPh>
    <rPh sb="26" eb="27">
      <t>サダ</t>
    </rPh>
    <rPh sb="34" eb="36">
      <t>バアイ</t>
    </rPh>
    <rPh sb="40" eb="41">
      <t>ムネ</t>
    </rPh>
    <rPh sb="42" eb="44">
      <t>キニュウ</t>
    </rPh>
    <phoneticPr fontId="4"/>
  </si>
  <si>
    <t>（氏名）</t>
    <rPh sb="1" eb="3">
      <t>シメイ</t>
    </rPh>
    <phoneticPr fontId="4"/>
  </si>
  <si>
    <t>避難訓練</t>
    <rPh sb="0" eb="2">
      <t>ヒナン</t>
    </rPh>
    <rPh sb="2" eb="4">
      <t>クンレン</t>
    </rPh>
    <phoneticPr fontId="4"/>
  </si>
  <si>
    <t>救出訓練</t>
    <rPh sb="0" eb="2">
      <t>キュウシュツ</t>
    </rPh>
    <rPh sb="2" eb="4">
      <t>クンレン</t>
    </rPh>
    <phoneticPr fontId="4"/>
  </si>
  <si>
    <t>その他</t>
    <rPh sb="2" eb="3">
      <t>タ</t>
    </rPh>
    <phoneticPr fontId="4"/>
  </si>
  <si>
    <t>訓練</t>
    <rPh sb="0" eb="2">
      <t>クンレン</t>
    </rPh>
    <phoneticPr fontId="4"/>
  </si>
  <si>
    <t>（開催　・　実施予定）</t>
    <rPh sb="1" eb="3">
      <t>カイサイ</t>
    </rPh>
    <rPh sb="6" eb="8">
      <t>ジッシ</t>
    </rPh>
    <rPh sb="8" eb="10">
      <t>ヨテイ</t>
    </rPh>
    <phoneticPr fontId="4"/>
  </si>
  <si>
    <t>研修内容</t>
    <rPh sb="0" eb="2">
      <t>ケンシュウ</t>
    </rPh>
    <rPh sb="2" eb="4">
      <t>ナイヨウ</t>
    </rPh>
    <phoneticPr fontId="4"/>
  </si>
  <si>
    <t>実施日・実施予定年月日</t>
    <rPh sb="0" eb="2">
      <t>ジッシ</t>
    </rPh>
    <rPh sb="2" eb="3">
      <t>ヒ</t>
    </rPh>
    <rPh sb="4" eb="6">
      <t>ジッシ</t>
    </rPh>
    <rPh sb="6" eb="8">
      <t>ヨテイ</t>
    </rPh>
    <rPh sb="8" eb="11">
      <t>ネンガッピ</t>
    </rPh>
    <phoneticPr fontId="4"/>
  </si>
  <si>
    <t>（修了年月日）</t>
    <rPh sb="1" eb="3">
      <t>シュウリョウ</t>
    </rPh>
    <rPh sb="3" eb="6">
      <t>ネンガッピ</t>
    </rPh>
    <phoneticPr fontId="4"/>
  </si>
  <si>
    <t>　　年　　月　　日</t>
    <rPh sb="2" eb="3">
      <t>ネン</t>
    </rPh>
    <rPh sb="5" eb="6">
      <t>ガツ</t>
    </rPh>
    <rPh sb="8" eb="9">
      <t>ニチ</t>
    </rPh>
    <phoneticPr fontId="4"/>
  </si>
  <si>
    <t>）</t>
    <phoneticPr fontId="4"/>
  </si>
  <si>
    <t>計画作成担当者の配置状況</t>
    <rPh sb="0" eb="2">
      <t>ケイカク</t>
    </rPh>
    <rPh sb="2" eb="4">
      <t>サクセイ</t>
    </rPh>
    <rPh sb="4" eb="7">
      <t>タントウシャ</t>
    </rPh>
    <rPh sb="8" eb="10">
      <t>ハイチ</t>
    </rPh>
    <rPh sb="10" eb="12">
      <t>ジョウキョウ</t>
    </rPh>
    <phoneticPr fontId="4"/>
  </si>
  <si>
    <t>　人員基準、設備基準、運営基準などの基準は、適正なサービスを提供するという目的を達成するために必要となる基準です。この基準を満たせない場合には、地域密着型サービス等の指定や更新が受けられなくなる場合があります。保険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1" eb="3">
      <t>ジンイン</t>
    </rPh>
    <rPh sb="3" eb="5">
      <t>キジュン</t>
    </rPh>
    <rPh sb="6" eb="8">
      <t>セツビ</t>
    </rPh>
    <rPh sb="8" eb="10">
      <t>キジュン</t>
    </rPh>
    <rPh sb="11" eb="13">
      <t>ウンエイ</t>
    </rPh>
    <rPh sb="13" eb="15">
      <t>キジュン</t>
    </rPh>
    <rPh sb="18" eb="20">
      <t>キジュン</t>
    </rPh>
    <rPh sb="22" eb="24">
      <t>テキセイ</t>
    </rPh>
    <rPh sb="30" eb="32">
      <t>テイキョウ</t>
    </rPh>
    <rPh sb="37" eb="39">
      <t>モクテキ</t>
    </rPh>
    <rPh sb="40" eb="42">
      <t>タッセイ</t>
    </rPh>
    <rPh sb="47" eb="49">
      <t>ヒツヨウ</t>
    </rPh>
    <rPh sb="52" eb="54">
      <t>キジュン</t>
    </rPh>
    <rPh sb="59" eb="61">
      <t>キジュン</t>
    </rPh>
    <rPh sb="62" eb="63">
      <t>ミ</t>
    </rPh>
    <rPh sb="67" eb="69">
      <t>バアイ</t>
    </rPh>
    <rPh sb="72" eb="74">
      <t>チイキ</t>
    </rPh>
    <rPh sb="74" eb="76">
      <t>ミッチャク</t>
    </rPh>
    <rPh sb="76" eb="77">
      <t>ガタ</t>
    </rPh>
    <rPh sb="81" eb="82">
      <t>トウ</t>
    </rPh>
    <rPh sb="83" eb="85">
      <t>シテイ</t>
    </rPh>
    <rPh sb="86" eb="88">
      <t>コウシン</t>
    </rPh>
    <rPh sb="89" eb="90">
      <t>ウ</t>
    </rPh>
    <rPh sb="97" eb="99">
      <t>バアイ</t>
    </rPh>
    <rPh sb="105" eb="108">
      <t>ホケンシャ</t>
    </rPh>
    <rPh sb="112" eb="114">
      <t>キジュン</t>
    </rPh>
    <rPh sb="115" eb="117">
      <t>イハン</t>
    </rPh>
    <rPh sb="124" eb="125">
      <t>アキ</t>
    </rPh>
    <rPh sb="128" eb="130">
      <t>バアイ</t>
    </rPh>
    <rPh sb="131" eb="133">
      <t>キジュン</t>
    </rPh>
    <rPh sb="134" eb="136">
      <t>ジュンシュ</t>
    </rPh>
    <rPh sb="140" eb="142">
      <t>カンコク</t>
    </rPh>
    <rPh sb="143" eb="144">
      <t>オコナ</t>
    </rPh>
    <rPh sb="148" eb="150">
      <t>カンコク</t>
    </rPh>
    <rPh sb="151" eb="152">
      <t>シタガ</t>
    </rPh>
    <rPh sb="155" eb="157">
      <t>バアイ</t>
    </rPh>
    <rPh sb="159" eb="162">
      <t>ジギョウショ</t>
    </rPh>
    <rPh sb="162" eb="163">
      <t>ナ</t>
    </rPh>
    <rPh sb="163" eb="164">
      <t>トウ</t>
    </rPh>
    <rPh sb="165" eb="167">
      <t>コウヒョウ</t>
    </rPh>
    <rPh sb="169" eb="171">
      <t>カンコク</t>
    </rPh>
    <rPh sb="172" eb="173">
      <t>シタガ</t>
    </rPh>
    <rPh sb="176" eb="178">
      <t>メイレイ</t>
    </rPh>
    <rPh sb="188" eb="190">
      <t>メイレイ</t>
    </rPh>
    <rPh sb="191" eb="192">
      <t>シタガ</t>
    </rPh>
    <rPh sb="195" eb="197">
      <t>バアイ</t>
    </rPh>
    <rPh sb="200" eb="202">
      <t>シテイ</t>
    </rPh>
    <rPh sb="203" eb="204">
      <t>ト</t>
    </rPh>
    <rPh sb="205" eb="206">
      <t>ケ</t>
    </rPh>
    <phoneticPr fontId="4"/>
  </si>
  <si>
    <t>９　指定認知症対応型共同生活介護・指定介護予防認知症対応型共同生活介護の取扱方針</t>
    <rPh sb="2" eb="4">
      <t>シテイ</t>
    </rPh>
    <rPh sb="4" eb="7">
      <t>ニンチショウ</t>
    </rPh>
    <rPh sb="7" eb="10">
      <t>タイオウガタ</t>
    </rPh>
    <rPh sb="10" eb="12">
      <t>キョウドウ</t>
    </rPh>
    <rPh sb="12" eb="14">
      <t>セイカツ</t>
    </rPh>
    <rPh sb="14" eb="16">
      <t>カイゴ</t>
    </rPh>
    <rPh sb="17" eb="19">
      <t>シテイ</t>
    </rPh>
    <rPh sb="19" eb="21">
      <t>カイゴ</t>
    </rPh>
    <rPh sb="21" eb="23">
      <t>ヨボウ</t>
    </rPh>
    <rPh sb="23" eb="26">
      <t>ニンチショウ</t>
    </rPh>
    <rPh sb="26" eb="29">
      <t>タイオウガタ</t>
    </rPh>
    <rPh sb="29" eb="31">
      <t>キョウドウ</t>
    </rPh>
    <rPh sb="31" eb="33">
      <t>セイカツ</t>
    </rPh>
    <rPh sb="33" eb="35">
      <t>カイゴ</t>
    </rPh>
    <rPh sb="36" eb="38">
      <t>トリアツカイ</t>
    </rPh>
    <rPh sb="38" eb="40">
      <t>ホウシン</t>
    </rPh>
    <phoneticPr fontId="4"/>
  </si>
  <si>
    <t>１０　認知症対応型共同生活介護計画・介護予防認知症対応型共同生活介護計画の作成</t>
    <rPh sb="3" eb="6">
      <t>ニンチショウ</t>
    </rPh>
    <rPh sb="6" eb="9">
      <t>タイオウガタ</t>
    </rPh>
    <rPh sb="9" eb="11">
      <t>キョウドウ</t>
    </rPh>
    <rPh sb="11" eb="13">
      <t>セイカツ</t>
    </rPh>
    <rPh sb="13" eb="15">
      <t>カイゴ</t>
    </rPh>
    <rPh sb="15" eb="17">
      <t>ケイカク</t>
    </rPh>
    <rPh sb="18" eb="20">
      <t>カイゴ</t>
    </rPh>
    <rPh sb="20" eb="22">
      <t>ヨボウ</t>
    </rPh>
    <rPh sb="22" eb="25">
      <t>ニンチショウ</t>
    </rPh>
    <rPh sb="25" eb="28">
      <t>タイオウガタ</t>
    </rPh>
    <rPh sb="28" eb="30">
      <t>キョウドウ</t>
    </rPh>
    <rPh sb="30" eb="32">
      <t>セイカツ</t>
    </rPh>
    <rPh sb="32" eb="34">
      <t>カイゴ</t>
    </rPh>
    <rPh sb="34" eb="36">
      <t>ケイカク</t>
    </rPh>
    <rPh sb="37" eb="39">
      <t>サクセイ</t>
    </rPh>
    <phoneticPr fontId="4"/>
  </si>
  <si>
    <t>※常に最新の情報を掲示しておいてください。掲示方法は、壁等に貼り付ける方法の他、ファイルや冊子にして誰もが見やすい場所に整備してください。</t>
    <rPh sb="1" eb="2">
      <t>ツネ</t>
    </rPh>
    <rPh sb="3" eb="5">
      <t>サイシン</t>
    </rPh>
    <rPh sb="6" eb="8">
      <t>ジョウホウ</t>
    </rPh>
    <rPh sb="9" eb="11">
      <t>ケイジ</t>
    </rPh>
    <rPh sb="21" eb="23">
      <t>ケイジ</t>
    </rPh>
    <rPh sb="23" eb="25">
      <t>ホウホウ</t>
    </rPh>
    <rPh sb="27" eb="28">
      <t>カベ</t>
    </rPh>
    <rPh sb="28" eb="29">
      <t>トウ</t>
    </rPh>
    <rPh sb="30" eb="31">
      <t>ハ</t>
    </rPh>
    <rPh sb="32" eb="33">
      <t>ツ</t>
    </rPh>
    <rPh sb="35" eb="37">
      <t>ホウホウ</t>
    </rPh>
    <rPh sb="38" eb="39">
      <t>タ</t>
    </rPh>
    <rPh sb="45" eb="47">
      <t>サッシ</t>
    </rPh>
    <rPh sb="50" eb="51">
      <t>ダレ</t>
    </rPh>
    <rPh sb="53" eb="54">
      <t>ミ</t>
    </rPh>
    <rPh sb="57" eb="59">
      <t>バショ</t>
    </rPh>
    <rPh sb="60" eb="62">
      <t>セイビ</t>
    </rPh>
    <phoneticPr fontId="4"/>
  </si>
  <si>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4"/>
  </si>
  <si>
    <t>フリガナ</t>
    <phoneticPr fontId="4"/>
  </si>
  <si>
    <t>　</t>
    <phoneticPr fontId="4"/>
  </si>
  <si>
    <t>（</t>
    <phoneticPr fontId="4"/>
  </si>
  <si>
    <t>〒</t>
    <phoneticPr fontId="4"/>
  </si>
  <si>
    <t>ｰ</t>
    <phoneticPr fontId="4"/>
  </si>
  <si>
    <t>）</t>
    <phoneticPr fontId="4"/>
  </si>
  <si>
    <t>　</t>
    <phoneticPr fontId="4"/>
  </si>
  <si>
    <t>ユニット</t>
    <phoneticPr fontId="4"/>
  </si>
  <si>
    <t>Ⅰ</t>
    <phoneticPr fontId="4"/>
  </si>
  <si>
    <t>　</t>
    <phoneticPr fontId="4"/>
  </si>
  <si>
    <t>↓</t>
    <phoneticPr fontId="4"/>
  </si>
  <si>
    <t>　</t>
    <phoneticPr fontId="4"/>
  </si>
  <si>
    <t xml:space="preserve"> </t>
    <phoneticPr fontId="4"/>
  </si>
  <si>
    <t>※</t>
    <phoneticPr fontId="4"/>
  </si>
  <si>
    <t>※</t>
    <phoneticPr fontId="4"/>
  </si>
  <si>
    <t>※</t>
    <phoneticPr fontId="4"/>
  </si>
  <si>
    <t>（</t>
    <phoneticPr fontId="4"/>
  </si>
  <si>
    <t>）</t>
    <phoneticPr fontId="4"/>
  </si>
  <si>
    <t>（</t>
    <phoneticPr fontId="4"/>
  </si>
  <si>
    <t>）</t>
    <phoneticPr fontId="4"/>
  </si>
  <si>
    <t>（　</t>
    <phoneticPr fontId="4"/>
  </si>
  <si>
    <t>（</t>
    <phoneticPr fontId="4"/>
  </si>
  <si>
    <t>）</t>
    <phoneticPr fontId="4"/>
  </si>
  <si>
    <t>※看護職員等の免許など、職種として必要な確認書類は事業所でコピー等を保管しておいてください。</t>
    <rPh sb="1" eb="3">
      <t>カンゴ</t>
    </rPh>
    <rPh sb="3" eb="5">
      <t>ショクイン</t>
    </rPh>
    <rPh sb="5" eb="6">
      <t>トウ</t>
    </rPh>
    <rPh sb="7" eb="9">
      <t>メンキョ</t>
    </rPh>
    <rPh sb="12" eb="14">
      <t>ショクシュ</t>
    </rPh>
    <rPh sb="17" eb="19">
      <t>ヒツヨウ</t>
    </rPh>
    <rPh sb="20" eb="22">
      <t>カクニン</t>
    </rPh>
    <rPh sb="22" eb="24">
      <t>ショルイ</t>
    </rPh>
    <rPh sb="25" eb="28">
      <t>ジギョウショ</t>
    </rPh>
    <rPh sb="32" eb="33">
      <t>トウ</t>
    </rPh>
    <rPh sb="34" eb="36">
      <t>ホカン</t>
    </rPh>
    <phoneticPr fontId="4"/>
  </si>
  <si>
    <t>欄が足りない場合は、別紙を作成し添付してください。</t>
    <rPh sb="0" eb="1">
      <t>ラン</t>
    </rPh>
    <rPh sb="2" eb="3">
      <t>タ</t>
    </rPh>
    <rPh sb="6" eb="8">
      <t>バアイ</t>
    </rPh>
    <rPh sb="10" eb="12">
      <t>ベッシ</t>
    </rPh>
    <rPh sb="13" eb="15">
      <t>サクセイ</t>
    </rPh>
    <rPh sb="16" eb="18">
      <t>テンプ</t>
    </rPh>
    <phoneticPr fontId="4"/>
  </si>
  <si>
    <t>出席者には対象とする職種（管理者、計画作成担当者等）を記載してください。</t>
    <rPh sb="0" eb="3">
      <t>シュッセキシャ</t>
    </rPh>
    <rPh sb="5" eb="7">
      <t>タイショウ</t>
    </rPh>
    <rPh sb="10" eb="12">
      <t>ショクシュ</t>
    </rPh>
    <rPh sb="13" eb="16">
      <t>カンリシャ</t>
    </rPh>
    <rPh sb="17" eb="19">
      <t>ケイカク</t>
    </rPh>
    <rPh sb="19" eb="21">
      <t>サクセイ</t>
    </rPh>
    <rPh sb="21" eb="24">
      <t>タントウシャ</t>
    </rPh>
    <rPh sb="24" eb="25">
      <t>トウ</t>
    </rPh>
    <rPh sb="27" eb="29">
      <t>キサイ</t>
    </rPh>
    <phoneticPr fontId="4"/>
  </si>
  <si>
    <t>研修を行っていない場合は、研修内容欄に”実施なし”又は”実施予定なし”と記載してください。</t>
    <rPh sb="0" eb="2">
      <t>ケンシュウ</t>
    </rPh>
    <rPh sb="3" eb="4">
      <t>オコナ</t>
    </rPh>
    <rPh sb="9" eb="11">
      <t>バアイ</t>
    </rPh>
    <rPh sb="13" eb="15">
      <t>ケンシュウ</t>
    </rPh>
    <rPh sb="15" eb="17">
      <t>ナイヨウ</t>
    </rPh>
    <rPh sb="17" eb="18">
      <t>ラン</t>
    </rPh>
    <rPh sb="20" eb="22">
      <t>ジッシ</t>
    </rPh>
    <rPh sb="25" eb="26">
      <t>マタ</t>
    </rPh>
    <rPh sb="28" eb="30">
      <t>ジッシ</t>
    </rPh>
    <rPh sb="30" eb="32">
      <t>ヨテイ</t>
    </rPh>
    <rPh sb="36" eb="38">
      <t>キサイ</t>
    </rPh>
    <phoneticPr fontId="4"/>
  </si>
  <si>
    <t>６月</t>
  </si>
  <si>
    <t>７月</t>
  </si>
  <si>
    <t>８月</t>
  </si>
  <si>
    <t>１０月</t>
  </si>
  <si>
    <t>１１月</t>
  </si>
  <si>
    <t>１２月</t>
  </si>
  <si>
    <t>出席者</t>
    <rPh sb="0" eb="3">
      <t>シュッセキシャ</t>
    </rPh>
    <phoneticPr fontId="4"/>
  </si>
  <si>
    <t>（実施　・　実施予定）</t>
    <rPh sb="1" eb="3">
      <t>ジッシ</t>
    </rPh>
    <rPh sb="6" eb="8">
      <t>ジッシ</t>
    </rPh>
    <rPh sb="8" eb="10">
      <t>ヨテイ</t>
    </rPh>
    <phoneticPr fontId="4"/>
  </si>
  <si>
    <t>計画作成担当者の氏名</t>
    <rPh sb="0" eb="2">
      <t>ケイカク</t>
    </rPh>
    <rPh sb="2" eb="4">
      <t>サクセイ</t>
    </rPh>
    <rPh sb="4" eb="7">
      <t>タントウシャ</t>
    </rPh>
    <rPh sb="8" eb="10">
      <t>シメイ</t>
    </rPh>
    <phoneticPr fontId="4"/>
  </si>
  <si>
    <t>６　設備について</t>
    <rPh sb="2" eb="4">
      <t>セツビ</t>
    </rPh>
    <phoneticPr fontId="4"/>
  </si>
  <si>
    <t>２　提供拒否の禁止</t>
    <rPh sb="2" eb="4">
      <t>テイキョウ</t>
    </rPh>
    <rPh sb="4" eb="6">
      <t>キョヒ</t>
    </rPh>
    <rPh sb="7" eb="9">
      <t>キンシ</t>
    </rPh>
    <phoneticPr fontId="4"/>
  </si>
  <si>
    <t>３　受給資格等の確認</t>
    <rPh sb="2" eb="4">
      <t>ジュキュウ</t>
    </rPh>
    <rPh sb="4" eb="6">
      <t>シカク</t>
    </rPh>
    <rPh sb="6" eb="7">
      <t>トウ</t>
    </rPh>
    <rPh sb="8" eb="10">
      <t>カクニン</t>
    </rPh>
    <phoneticPr fontId="4"/>
  </si>
  <si>
    <t>４　要介護認定等の申請に係る援助</t>
    <rPh sb="2" eb="5">
      <t>ヨウカイゴ</t>
    </rPh>
    <rPh sb="5" eb="7">
      <t>ニンテイ</t>
    </rPh>
    <rPh sb="7" eb="8">
      <t>トウ</t>
    </rPh>
    <rPh sb="9" eb="11">
      <t>シンセイ</t>
    </rPh>
    <rPh sb="12" eb="13">
      <t>カカ</t>
    </rPh>
    <rPh sb="14" eb="16">
      <t>エンジョ</t>
    </rPh>
    <phoneticPr fontId="4"/>
  </si>
  <si>
    <t>５　入退居</t>
    <rPh sb="2" eb="3">
      <t>ニュウ</t>
    </rPh>
    <rPh sb="3" eb="4">
      <t>タイ</t>
    </rPh>
    <rPh sb="4" eb="5">
      <t>キョ</t>
    </rPh>
    <phoneticPr fontId="4"/>
  </si>
  <si>
    <t>６　サービスの提供の記録</t>
    <rPh sb="7" eb="9">
      <t>テイキョウ</t>
    </rPh>
    <rPh sb="10" eb="12">
      <t>キロク</t>
    </rPh>
    <phoneticPr fontId="4"/>
  </si>
  <si>
    <t>７　利用料等の受領</t>
    <rPh sb="2" eb="5">
      <t>リヨウリョウ</t>
    </rPh>
    <rPh sb="5" eb="6">
      <t>トウ</t>
    </rPh>
    <rPh sb="7" eb="9">
      <t>ジュリョウ</t>
    </rPh>
    <phoneticPr fontId="4"/>
  </si>
  <si>
    <t>１４　管理者による管理</t>
    <rPh sb="3" eb="6">
      <t>カンリシャ</t>
    </rPh>
    <rPh sb="9" eb="11">
      <t>カンリ</t>
    </rPh>
    <phoneticPr fontId="4"/>
  </si>
  <si>
    <t>１５　緊急時の対応</t>
    <rPh sb="3" eb="6">
      <t>キンキュウジ</t>
    </rPh>
    <rPh sb="7" eb="9">
      <t>タイオウ</t>
    </rPh>
    <phoneticPr fontId="4"/>
  </si>
  <si>
    <t>○×を記入</t>
    <rPh sb="3" eb="5">
      <t>キニュウ</t>
    </rPh>
    <phoneticPr fontId="4"/>
  </si>
  <si>
    <t>１６　管理者の責務</t>
    <rPh sb="3" eb="6">
      <t>カンリシャ</t>
    </rPh>
    <rPh sb="7" eb="9">
      <t>セキム</t>
    </rPh>
    <phoneticPr fontId="4"/>
  </si>
  <si>
    <t>　</t>
    <phoneticPr fontId="4"/>
  </si>
  <si>
    <t>月</t>
    <rPh sb="0" eb="1">
      <t>ゲツ</t>
    </rPh>
    <phoneticPr fontId="4"/>
  </si>
  <si>
    <t>スプリンクラー</t>
    <phoneticPr fontId="4"/>
  </si>
  <si>
    <t>事業所内研修</t>
    <rPh sb="0" eb="2">
      <t>ジギョウ</t>
    </rPh>
    <rPh sb="2" eb="4">
      <t>ショナイ</t>
    </rPh>
    <rPh sb="4" eb="6">
      <t>ケンシュウ</t>
    </rPh>
    <phoneticPr fontId="4"/>
  </si>
  <si>
    <t>事業所外研修</t>
    <rPh sb="0" eb="2">
      <t>ジギョウ</t>
    </rPh>
    <rPh sb="2" eb="3">
      <t>ショ</t>
    </rPh>
    <rPh sb="3" eb="4">
      <t>ガイ</t>
    </rPh>
    <rPh sb="4" eb="6">
      <t>ケンシュウ</t>
    </rPh>
    <phoneticPr fontId="4"/>
  </si>
  <si>
    <t xml:space="preserve"> </t>
    <phoneticPr fontId="4"/>
  </si>
  <si>
    <t>兼務している</t>
    <rPh sb="0" eb="2">
      <t>ケンム</t>
    </rPh>
    <phoneticPr fontId="4"/>
  </si>
  <si>
    <t>兼務していない</t>
    <rPh sb="0" eb="2">
      <t>ケンム</t>
    </rPh>
    <phoneticPr fontId="4"/>
  </si>
  <si>
    <t>ある</t>
    <phoneticPr fontId="4"/>
  </si>
  <si>
    <t>ない</t>
    <phoneticPr fontId="4"/>
  </si>
  <si>
    <t>から</t>
    <phoneticPr fontId="4"/>
  </si>
  <si>
    <t>まで</t>
    <phoneticPr fontId="4"/>
  </si>
  <si>
    <t>（</t>
    <phoneticPr fontId="4"/>
  </si>
  <si>
    <t>）</t>
    <phoneticPr fontId="4"/>
  </si>
  <si>
    <t>（ユニット１）</t>
    <phoneticPr fontId="4"/>
  </si>
  <si>
    <t>　「設置済」「未設置」どちらかを○で囲んでください。</t>
    <rPh sb="2" eb="4">
      <t>セッチ</t>
    </rPh>
    <rPh sb="4" eb="5">
      <t>ズ</t>
    </rPh>
    <rPh sb="7" eb="10">
      <t>ミセッチ</t>
    </rPh>
    <rPh sb="18" eb="19">
      <t>カコ</t>
    </rPh>
    <phoneticPr fontId="4"/>
  </si>
  <si>
    <t>（実施していない場合）自己評価を実施していない理由を記入してください。</t>
    <rPh sb="1" eb="3">
      <t>ジッシ</t>
    </rPh>
    <rPh sb="8" eb="10">
      <t>バアイ</t>
    </rPh>
    <rPh sb="11" eb="13">
      <t>ジコ</t>
    </rPh>
    <rPh sb="13" eb="15">
      <t>ヒョウカ</t>
    </rPh>
    <rPh sb="16" eb="18">
      <t>ジッシ</t>
    </rPh>
    <rPh sb="23" eb="25">
      <t>リユウ</t>
    </rPh>
    <rPh sb="26" eb="28">
      <t>キニュウ</t>
    </rPh>
    <phoneticPr fontId="4"/>
  </si>
  <si>
    <t>定員</t>
    <rPh sb="0" eb="2">
      <t>テイイン</t>
    </rPh>
    <phoneticPr fontId="4"/>
  </si>
  <si>
    <t>　当該事業所で兼務する場合の職種</t>
    <rPh sb="1" eb="3">
      <t>トウガイ</t>
    </rPh>
    <rPh sb="3" eb="6">
      <t>ジギョウショ</t>
    </rPh>
    <rPh sb="7" eb="9">
      <t>ケンム</t>
    </rPh>
    <rPh sb="11" eb="13">
      <t>バアイ</t>
    </rPh>
    <rPh sb="14" eb="16">
      <t>ショクシュ</t>
    </rPh>
    <phoneticPr fontId="4"/>
  </si>
  <si>
    <t>※１１で×と回答した事業者は、人員基準違反です。早急に常勤の介護従業者を配置してください。</t>
    <rPh sb="6" eb="8">
      <t>カイトウ</t>
    </rPh>
    <rPh sb="10" eb="13">
      <t>ジギョウシャ</t>
    </rPh>
    <rPh sb="15" eb="17">
      <t>ジンイン</t>
    </rPh>
    <rPh sb="17" eb="19">
      <t>キジュン</t>
    </rPh>
    <rPh sb="19" eb="21">
      <t>イハン</t>
    </rPh>
    <rPh sb="24" eb="26">
      <t>ソウキュウ</t>
    </rPh>
    <rPh sb="27" eb="29">
      <t>ジョウキン</t>
    </rPh>
    <rPh sb="30" eb="32">
      <t>カイゴ</t>
    </rPh>
    <rPh sb="32" eb="35">
      <t>ジュウギョウシャ</t>
    </rPh>
    <rPh sb="36" eb="38">
      <t>ハイチ</t>
    </rPh>
    <phoneticPr fontId="4"/>
  </si>
  <si>
    <t>　同一敷地内又は道路を隔てて隣接する等の他の事業所で兼務する場合の事業所名、職種及び１週あたりの時間数</t>
    <rPh sb="1" eb="3">
      <t>ドウイツ</t>
    </rPh>
    <rPh sb="3" eb="6">
      <t>シキチナイ</t>
    </rPh>
    <rPh sb="6" eb="7">
      <t>マタ</t>
    </rPh>
    <rPh sb="8" eb="10">
      <t>ドウロ</t>
    </rPh>
    <rPh sb="11" eb="12">
      <t>ヘダ</t>
    </rPh>
    <rPh sb="14" eb="16">
      <t>リンセツ</t>
    </rPh>
    <rPh sb="18" eb="19">
      <t>トウ</t>
    </rPh>
    <rPh sb="20" eb="21">
      <t>タ</t>
    </rPh>
    <rPh sb="22" eb="25">
      <t>ジギョウショ</t>
    </rPh>
    <rPh sb="26" eb="28">
      <t>ケンム</t>
    </rPh>
    <rPh sb="30" eb="32">
      <t>バアイ</t>
    </rPh>
    <rPh sb="33" eb="36">
      <t>ジギョウショ</t>
    </rPh>
    <rPh sb="36" eb="37">
      <t>ナ</t>
    </rPh>
    <rPh sb="38" eb="40">
      <t>ショクシュ</t>
    </rPh>
    <rPh sb="40" eb="41">
      <t>オヨ</t>
    </rPh>
    <rPh sb="43" eb="44">
      <t>シュウ</t>
    </rPh>
    <rPh sb="48" eb="51">
      <t>ジカンスウ</t>
    </rPh>
    <phoneticPr fontId="4"/>
  </si>
  <si>
    <t>※１６・１７で×と回答した事業者は、人員基準違反です。早急に夜間及び深夜の時間帯に勤務する介護従業者を配置してください。
※ただし、指定小規模多機能型居宅介護事業所が併設され、以下の要件を満たすほか、入居者の処遇に支障がないと認められる場合に限り、夜勤職員は指定小規模多機能型居宅介護事業所の職務を兼ねることができます。
（イ）指定認知症対応型共同生活介護事業所の定員と指定小規模多機能型居宅介護事業所の泊まり定員の合計が９人以内であること。
（ロ）指定認知症対応型共同生活介護事業所と指定小規模多機能型居宅介護事業所が同一階に隣接しており、一体的な運用が可能な構造であること。</t>
    <rPh sb="108" eb="110">
      <t>シショウ</t>
    </rPh>
    <rPh sb="165" eb="167">
      <t>シテイ</t>
    </rPh>
    <rPh sb="167" eb="170">
      <t>ニンチショウ</t>
    </rPh>
    <rPh sb="170" eb="173">
      <t>タイオウガタ</t>
    </rPh>
    <rPh sb="173" eb="175">
      <t>キョウドウ</t>
    </rPh>
    <rPh sb="175" eb="177">
      <t>セイカツ</t>
    </rPh>
    <rPh sb="177" eb="179">
      <t>カイゴ</t>
    </rPh>
    <rPh sb="179" eb="182">
      <t>ジギョウショ</t>
    </rPh>
    <rPh sb="183" eb="185">
      <t>テイイン</t>
    </rPh>
    <rPh sb="186" eb="188">
      <t>シテイ</t>
    </rPh>
    <rPh sb="188" eb="191">
      <t>ショウキボ</t>
    </rPh>
    <rPh sb="191" eb="194">
      <t>タキノウ</t>
    </rPh>
    <rPh sb="194" eb="195">
      <t>ガタ</t>
    </rPh>
    <rPh sb="195" eb="197">
      <t>キョタク</t>
    </rPh>
    <rPh sb="197" eb="199">
      <t>カイゴ</t>
    </rPh>
    <rPh sb="199" eb="202">
      <t>ジギョウショ</t>
    </rPh>
    <rPh sb="203" eb="204">
      <t>ト</t>
    </rPh>
    <rPh sb="206" eb="208">
      <t>テイイン</t>
    </rPh>
    <rPh sb="209" eb="211">
      <t>ゴウケイ</t>
    </rPh>
    <rPh sb="213" eb="214">
      <t>ニン</t>
    </rPh>
    <rPh sb="214" eb="216">
      <t>イナイ</t>
    </rPh>
    <rPh sb="226" eb="228">
      <t>シテイ</t>
    </rPh>
    <rPh sb="228" eb="231">
      <t>ニンチショウ</t>
    </rPh>
    <rPh sb="231" eb="234">
      <t>タイオウガタ</t>
    </rPh>
    <rPh sb="234" eb="236">
      <t>キョウドウ</t>
    </rPh>
    <rPh sb="236" eb="238">
      <t>セイカツ</t>
    </rPh>
    <rPh sb="238" eb="240">
      <t>カイゴ</t>
    </rPh>
    <rPh sb="240" eb="243">
      <t>ジギョウショ</t>
    </rPh>
    <rPh sb="244" eb="246">
      <t>シテイ</t>
    </rPh>
    <rPh sb="246" eb="249">
      <t>ショウキボ</t>
    </rPh>
    <rPh sb="249" eb="252">
      <t>タキノウ</t>
    </rPh>
    <rPh sb="252" eb="253">
      <t>ガタ</t>
    </rPh>
    <rPh sb="253" eb="255">
      <t>キョタク</t>
    </rPh>
    <rPh sb="255" eb="257">
      <t>カイゴ</t>
    </rPh>
    <rPh sb="257" eb="260">
      <t>ジギョウショ</t>
    </rPh>
    <rPh sb="261" eb="263">
      <t>ドウイツ</t>
    </rPh>
    <rPh sb="263" eb="264">
      <t>カイ</t>
    </rPh>
    <rPh sb="265" eb="267">
      <t>リンセツ</t>
    </rPh>
    <rPh sb="272" eb="275">
      <t>イッタイテキ</t>
    </rPh>
    <rPh sb="276" eb="278">
      <t>ウンヨウ</t>
    </rPh>
    <rPh sb="279" eb="281">
      <t>カノウ</t>
    </rPh>
    <rPh sb="282" eb="284">
      <t>コウゾウ</t>
    </rPh>
    <phoneticPr fontId="4"/>
  </si>
  <si>
    <t>※１８で×を記入した事業所は、日常生活に要する費用の取扱いが不適切な可能性があります。「通所介護等における日常生活に要する費用の取扱いについて」（平成１２年３月３０日老企第５４号）を再確認し、適正な費用負担となるよう改善してください。</t>
    <rPh sb="6" eb="8">
      <t>キニュウ</t>
    </rPh>
    <rPh sb="10" eb="13">
      <t>ジギョウショ</t>
    </rPh>
    <rPh sb="15" eb="17">
      <t>ニチジョウ</t>
    </rPh>
    <rPh sb="17" eb="19">
      <t>セイカツ</t>
    </rPh>
    <rPh sb="20" eb="21">
      <t>ヨウ</t>
    </rPh>
    <rPh sb="23" eb="25">
      <t>ヒヨウ</t>
    </rPh>
    <rPh sb="26" eb="28">
      <t>トリアツカ</t>
    </rPh>
    <rPh sb="30" eb="33">
      <t>フテキセツ</t>
    </rPh>
    <rPh sb="34" eb="37">
      <t>カノウセイ</t>
    </rPh>
    <rPh sb="44" eb="46">
      <t>ツウショ</t>
    </rPh>
    <rPh sb="46" eb="48">
      <t>カイゴ</t>
    </rPh>
    <rPh sb="48" eb="49">
      <t>トウ</t>
    </rPh>
    <rPh sb="53" eb="55">
      <t>ニチジョウ</t>
    </rPh>
    <rPh sb="55" eb="57">
      <t>セイカツ</t>
    </rPh>
    <rPh sb="58" eb="59">
      <t>ヨウ</t>
    </rPh>
    <rPh sb="61" eb="63">
      <t>ヒヨウ</t>
    </rPh>
    <rPh sb="64" eb="66">
      <t>トリアツカイ</t>
    </rPh>
    <rPh sb="73" eb="75">
      <t>ヘイセイ</t>
    </rPh>
    <rPh sb="77" eb="78">
      <t>ネン</t>
    </rPh>
    <rPh sb="79" eb="80">
      <t>ツキ</t>
    </rPh>
    <rPh sb="82" eb="83">
      <t>ヒ</t>
    </rPh>
    <phoneticPr fontId="4"/>
  </si>
  <si>
    <t>　運営規程に規定されている項目の（　　）内に○印を記入してください。</t>
    <rPh sb="1" eb="3">
      <t>ウンエイ</t>
    </rPh>
    <rPh sb="3" eb="5">
      <t>キテイ</t>
    </rPh>
    <rPh sb="6" eb="8">
      <t>キテイ</t>
    </rPh>
    <rPh sb="13" eb="15">
      <t>コウモク</t>
    </rPh>
    <rPh sb="20" eb="21">
      <t>ナイ</t>
    </rPh>
    <rPh sb="23" eb="24">
      <t>シルシ</t>
    </rPh>
    <rPh sb="25" eb="27">
      <t>キニュウ</t>
    </rPh>
    <phoneticPr fontId="4"/>
  </si>
  <si>
    <t>介護支援専門員証の交付年月日</t>
    <rPh sb="0" eb="2">
      <t>カイゴ</t>
    </rPh>
    <rPh sb="2" eb="4">
      <t>シエン</t>
    </rPh>
    <rPh sb="4" eb="7">
      <t>センモンイン</t>
    </rPh>
    <rPh sb="7" eb="8">
      <t>ショウ</t>
    </rPh>
    <rPh sb="9" eb="11">
      <t>コウフ</t>
    </rPh>
    <rPh sb="11" eb="14">
      <t>ネンガッピ</t>
    </rPh>
    <phoneticPr fontId="4"/>
  </si>
  <si>
    <t>介護支援専門員証の有効期間満了日</t>
    <rPh sb="0" eb="2">
      <t>カイゴ</t>
    </rPh>
    <rPh sb="2" eb="4">
      <t>シエン</t>
    </rPh>
    <rPh sb="4" eb="7">
      <t>センモンイン</t>
    </rPh>
    <rPh sb="7" eb="8">
      <t>ショウ</t>
    </rPh>
    <rPh sb="9" eb="11">
      <t>ユウコウ</t>
    </rPh>
    <rPh sb="11" eb="13">
      <t>キカン</t>
    </rPh>
    <rPh sb="13" eb="16">
      <t>マンリョウビ</t>
    </rPh>
    <phoneticPr fontId="4"/>
  </si>
  <si>
    <t>　</t>
    <phoneticPr fontId="4"/>
  </si>
  <si>
    <t>実践者研修</t>
    <rPh sb="0" eb="3">
      <t>ジッセンシャ</t>
    </rPh>
    <rPh sb="3" eb="5">
      <t>ケンシュウ</t>
    </rPh>
    <phoneticPr fontId="4"/>
  </si>
  <si>
    <t>修了日</t>
    <rPh sb="0" eb="2">
      <t>シュウリョウ</t>
    </rPh>
    <rPh sb="2" eb="3">
      <t>ヒ</t>
    </rPh>
    <phoneticPr fontId="4"/>
  </si>
  <si>
    <t>勤務形態</t>
    <rPh sb="0" eb="2">
      <t>キンム</t>
    </rPh>
    <rPh sb="2" eb="4">
      <t>ケイタイ</t>
    </rPh>
    <phoneticPr fontId="4"/>
  </si>
  <si>
    <t>ユニット</t>
    <phoneticPr fontId="4"/>
  </si>
  <si>
    <t>（兼務する職種：　　　　　　　　　　）</t>
    <rPh sb="1" eb="3">
      <t>ケンム</t>
    </rPh>
    <rPh sb="5" eb="7">
      <t>ショクシュ</t>
    </rPh>
    <phoneticPr fontId="4"/>
  </si>
  <si>
    <t>兼務　　□なし　□あり</t>
    <rPh sb="0" eb="2">
      <t>ケンム</t>
    </rPh>
    <phoneticPr fontId="4"/>
  </si>
  <si>
    <t>介護支援専門員　　　□資格なし　□資格あり</t>
    <rPh sb="0" eb="2">
      <t>カイゴ</t>
    </rPh>
    <rPh sb="2" eb="4">
      <t>シエン</t>
    </rPh>
    <rPh sb="4" eb="7">
      <t>センモンイン</t>
    </rPh>
    <rPh sb="11" eb="13">
      <t>シカク</t>
    </rPh>
    <rPh sb="17" eb="19">
      <t>シカク</t>
    </rPh>
    <phoneticPr fontId="4"/>
  </si>
  <si>
    <t>（　　　　　　　　　　　　　　　　）</t>
    <phoneticPr fontId="4"/>
  </si>
  <si>
    <t>※現在も在職している場合は、「在職期間」の終期は”現在まで”と記入してください。</t>
    <phoneticPr fontId="4"/>
  </si>
  <si>
    <t>※実践者研修修了証のコピー・介護支援専門員証のコピーを添付してください。</t>
    <phoneticPr fontId="4"/>
  </si>
  <si>
    <t>計画作成担当者としての在職期間</t>
    <rPh sb="0" eb="2">
      <t>ケイカク</t>
    </rPh>
    <rPh sb="2" eb="4">
      <t>サクセイ</t>
    </rPh>
    <rPh sb="4" eb="7">
      <t>タントウシャ</t>
    </rPh>
    <rPh sb="11" eb="13">
      <t>ザイショク</t>
    </rPh>
    <rPh sb="13" eb="15">
      <t>キカン</t>
    </rPh>
    <phoneticPr fontId="4"/>
  </si>
  <si>
    <t>（　　　　　　　　　　　　　　　　　　）</t>
    <phoneticPr fontId="4"/>
  </si>
  <si>
    <t>※防火管理者の責務（消防法施行令第３条の２）
第3条の２　　　防火管理者は、総務省令で定めるところにより、当該防火対象物についての防火管理に係る消防計画を作成し、所轄消防長又は消防署長に届け出なければならない。
第３条の２の３　防火管理者は、防火管理上必要な業務を行うときは、必要に応じて当該防火対象物の管理について権原を有する者の指示を求め、誠実にその職務を遂行しなければならない。
第３条の２の４　防火管理者は、消防の用に供する設備、消防用水若しくは消火活動上必要な施設の点検及び整備又は火気の使用若しくは取扱いに関する監督を行うときは、火元責任者その他の防火管理の業務に従事する者に対し、必要な指示を与えなければならない。</t>
    <rPh sb="23" eb="24">
      <t>ダイ</t>
    </rPh>
    <rPh sb="25" eb="26">
      <t>ジョウ</t>
    </rPh>
    <rPh sb="31" eb="33">
      <t>ボウカ</t>
    </rPh>
    <rPh sb="33" eb="36">
      <t>カンリシャ</t>
    </rPh>
    <rPh sb="38" eb="40">
      <t>ソウム</t>
    </rPh>
    <rPh sb="40" eb="42">
      <t>ショウレイ</t>
    </rPh>
    <rPh sb="43" eb="44">
      <t>サダ</t>
    </rPh>
    <rPh sb="53" eb="55">
      <t>トウガイ</t>
    </rPh>
    <rPh sb="55" eb="57">
      <t>ボウカ</t>
    </rPh>
    <rPh sb="57" eb="60">
      <t>タイショウブツ</t>
    </rPh>
    <rPh sb="65" eb="67">
      <t>ボウカ</t>
    </rPh>
    <rPh sb="67" eb="69">
      <t>カンリ</t>
    </rPh>
    <rPh sb="70" eb="71">
      <t>カカワ</t>
    </rPh>
    <rPh sb="72" eb="74">
      <t>ショウボウ</t>
    </rPh>
    <rPh sb="74" eb="76">
      <t>ケイカク</t>
    </rPh>
    <rPh sb="77" eb="79">
      <t>サクセイ</t>
    </rPh>
    <rPh sb="81" eb="83">
      <t>ショカツ</t>
    </rPh>
    <rPh sb="83" eb="86">
      <t>ショウボウチョウ</t>
    </rPh>
    <rPh sb="86" eb="87">
      <t>マタ</t>
    </rPh>
    <rPh sb="88" eb="91">
      <t>ショウボウショ</t>
    </rPh>
    <rPh sb="91" eb="92">
      <t>チョウ</t>
    </rPh>
    <rPh sb="93" eb="94">
      <t>トド</t>
    </rPh>
    <rPh sb="95" eb="96">
      <t>デ</t>
    </rPh>
    <phoneticPr fontId="4"/>
  </si>
  <si>
    <t>年度の実績に基づき、次の計算をしてください。</t>
    <rPh sb="0" eb="2">
      <t>ネンド</t>
    </rPh>
    <rPh sb="3" eb="5">
      <t>ジッセキ</t>
    </rPh>
    <rPh sb="6" eb="7">
      <t>モト</t>
    </rPh>
    <rPh sb="10" eb="11">
      <t>ツギ</t>
    </rPh>
    <rPh sb="12" eb="14">
      <t>ケイサン</t>
    </rPh>
    <phoneticPr fontId="4"/>
  </si>
  <si>
    <t>人（B）</t>
    <rPh sb="0" eb="1">
      <t>ニン</t>
    </rPh>
    <phoneticPr fontId="4"/>
  </si>
  <si>
    <t>×</t>
    <phoneticPr fontId="4"/>
  </si>
  <si>
    <t>＝</t>
    <phoneticPr fontId="4"/>
  </si>
  <si>
    <t>時間（Ｄ）</t>
    <rPh sb="0" eb="2">
      <t>ジカン</t>
    </rPh>
    <phoneticPr fontId="4"/>
  </si>
  <si>
    <t>利用者数の平均値とは、年度の全利用者の延べ数を当該年度の日数で除して得た数をいいます。</t>
    <phoneticPr fontId="4"/>
  </si>
  <si>
    <t>常勤換算方法で</t>
    <rPh sb="0" eb="2">
      <t>ジョウキン</t>
    </rPh>
    <rPh sb="2" eb="4">
      <t>カンサン</t>
    </rPh>
    <rPh sb="4" eb="6">
      <t>ホウホウ</t>
    </rPh>
    <phoneticPr fontId="4"/>
  </si>
  <si>
    <t>夜間及び深夜の時間帯以外の時間帯に、Ｂの数が３又はその端数を増すごとに1以上（常勤換算法）の配置が必要です。（Bが0.1～3.0人のとき１人、3.1～6.0人のとき２人、6.1～9.0人のとき３人、9.1～12.0人のとき４人、12.1～15.0人のとき５人、15.1～18.0人のとき６人）</t>
    <rPh sb="0" eb="2">
      <t>ヤカン</t>
    </rPh>
    <rPh sb="2" eb="3">
      <t>オヨ</t>
    </rPh>
    <rPh sb="4" eb="6">
      <t>シンヤ</t>
    </rPh>
    <rPh sb="7" eb="10">
      <t>ジカンタイ</t>
    </rPh>
    <rPh sb="10" eb="12">
      <t>イガイ</t>
    </rPh>
    <rPh sb="13" eb="16">
      <t>ジカンタイ</t>
    </rPh>
    <rPh sb="20" eb="21">
      <t>カズ</t>
    </rPh>
    <rPh sb="23" eb="24">
      <t>マタ</t>
    </rPh>
    <rPh sb="27" eb="29">
      <t>ハスウ</t>
    </rPh>
    <rPh sb="30" eb="31">
      <t>マ</t>
    </rPh>
    <rPh sb="36" eb="38">
      <t>イジョウ</t>
    </rPh>
    <rPh sb="39" eb="41">
      <t>ジョウキン</t>
    </rPh>
    <rPh sb="41" eb="43">
      <t>カンサン</t>
    </rPh>
    <rPh sb="43" eb="44">
      <t>ホウ</t>
    </rPh>
    <rPh sb="46" eb="48">
      <t>ハイチ</t>
    </rPh>
    <rPh sb="49" eb="51">
      <t>ヒツヨウ</t>
    </rPh>
    <phoneticPr fontId="4"/>
  </si>
  <si>
    <t>人（Ｃ）</t>
    <rPh sb="0" eb="1">
      <t>ヒト</t>
    </rPh>
    <phoneticPr fontId="4"/>
  </si>
  <si>
    <t>（ユニット２）</t>
    <phoneticPr fontId="4"/>
  </si>
  <si>
    <t>（１３で記入した時間数）　×　（Ｃ）　
＝（１２で記入した日中の時間帯に、提供されるべきサービスののべ時間）</t>
    <rPh sb="4" eb="6">
      <t>キニュウ</t>
    </rPh>
    <rPh sb="8" eb="11">
      <t>ジカンスウ</t>
    </rPh>
    <rPh sb="25" eb="27">
      <t>キニュウ</t>
    </rPh>
    <rPh sb="29" eb="31">
      <t>ニッチュウ</t>
    </rPh>
    <rPh sb="32" eb="35">
      <t>ジカンタイ</t>
    </rPh>
    <rPh sb="37" eb="39">
      <t>テイキョウ</t>
    </rPh>
    <rPh sb="51" eb="53">
      <t>ジカン</t>
    </rPh>
    <phoneticPr fontId="4"/>
  </si>
  <si>
    <t>《職員の人員欠如について》
基準に定められた員数の従業者を配置していない場合、以下の期間、利用者全員について所定単位数が平成１２年２月１０日告示第２７号第１１号に規定する算定方法に従って減算になります。
・介護従業者……基準に定める員数の１割の範囲内で減少した場合にはその翌々月から人員欠如が解消されるに至った月まで（※翌月の末日に人員基準を満たしていれば減算対象とはなりません）、１割を超えて減少した場合はその翌月から人員欠如が解消されるに至った月まで。
・夜勤職員および宿直職員……基準に定める員数に満たない日が、２日以上連続して発生したまたは４日以上発生した場合には、人員基準欠如の翌月。</t>
    <rPh sb="1" eb="3">
      <t>ショクイン</t>
    </rPh>
    <rPh sb="4" eb="6">
      <t>ジンイン</t>
    </rPh>
    <rPh sb="6" eb="8">
      <t>ケツジョ</t>
    </rPh>
    <rPh sb="14" eb="16">
      <t>キジュン</t>
    </rPh>
    <rPh sb="17" eb="18">
      <t>サダ</t>
    </rPh>
    <rPh sb="22" eb="24">
      <t>インズウ</t>
    </rPh>
    <rPh sb="25" eb="28">
      <t>ジュウギョウシャ</t>
    </rPh>
    <rPh sb="29" eb="31">
      <t>ハイチ</t>
    </rPh>
    <rPh sb="36" eb="38">
      <t>バアイ</t>
    </rPh>
    <rPh sb="39" eb="41">
      <t>イカ</t>
    </rPh>
    <rPh sb="42" eb="44">
      <t>キカン</t>
    </rPh>
    <rPh sb="104" eb="106">
      <t>カイゴ</t>
    </rPh>
    <rPh sb="106" eb="109">
      <t>ジュウギョウシャ</t>
    </rPh>
    <rPh sb="111" eb="113">
      <t>キジュン</t>
    </rPh>
    <rPh sb="121" eb="122">
      <t>ワリ</t>
    </rPh>
    <rPh sb="123" eb="126">
      <t>ハンイナイ</t>
    </rPh>
    <rPh sb="127" eb="129">
      <t>ゲンショウ</t>
    </rPh>
    <rPh sb="131" eb="133">
      <t>バアイ</t>
    </rPh>
    <rPh sb="137" eb="140">
      <t>ヨクヨクゲツ</t>
    </rPh>
    <rPh sb="142" eb="144">
      <t>ジンイン</t>
    </rPh>
    <rPh sb="144" eb="146">
      <t>ケツジョ</t>
    </rPh>
    <rPh sb="147" eb="149">
      <t>カイショウ</t>
    </rPh>
    <rPh sb="153" eb="154">
      <t>イタ</t>
    </rPh>
    <rPh sb="156" eb="157">
      <t>ツキ</t>
    </rPh>
    <rPh sb="193" eb="194">
      <t>ワリ</t>
    </rPh>
    <rPh sb="195" eb="196">
      <t>コ</t>
    </rPh>
    <rPh sb="198" eb="200">
      <t>ゲンショウ</t>
    </rPh>
    <rPh sb="202" eb="204">
      <t>バアイ</t>
    </rPh>
    <rPh sb="207" eb="209">
      <t>ヨクゲツ</t>
    </rPh>
    <rPh sb="211" eb="213">
      <t>ジンイン</t>
    </rPh>
    <rPh sb="213" eb="215">
      <t>ケツジョ</t>
    </rPh>
    <rPh sb="216" eb="218">
      <t>カイショウ</t>
    </rPh>
    <rPh sb="222" eb="223">
      <t>イタ</t>
    </rPh>
    <rPh sb="225" eb="226">
      <t>ツキ</t>
    </rPh>
    <rPh sb="231" eb="233">
      <t>ヤキン</t>
    </rPh>
    <rPh sb="233" eb="235">
      <t>ショクイン</t>
    </rPh>
    <rPh sb="238" eb="240">
      <t>シュクチョク</t>
    </rPh>
    <rPh sb="240" eb="242">
      <t>ショクイン</t>
    </rPh>
    <rPh sb="244" eb="246">
      <t>キジュン</t>
    </rPh>
    <rPh sb="247" eb="248">
      <t>サダ</t>
    </rPh>
    <rPh sb="250" eb="252">
      <t>インズウ</t>
    </rPh>
    <rPh sb="253" eb="254">
      <t>ミ</t>
    </rPh>
    <rPh sb="257" eb="258">
      <t>ヒ</t>
    </rPh>
    <rPh sb="261" eb="262">
      <t>ニチ</t>
    </rPh>
    <rPh sb="262" eb="264">
      <t>イジョウ</t>
    </rPh>
    <rPh sb="264" eb="266">
      <t>レンゾク</t>
    </rPh>
    <rPh sb="268" eb="270">
      <t>ハッセイ</t>
    </rPh>
    <rPh sb="276" eb="279">
      <t>カイジョウ</t>
    </rPh>
    <rPh sb="279" eb="281">
      <t>ハッセイ</t>
    </rPh>
    <rPh sb="283" eb="285">
      <t>バアイ</t>
    </rPh>
    <rPh sb="288" eb="290">
      <t>ジンイン</t>
    </rPh>
    <rPh sb="290" eb="292">
      <t>キジュン</t>
    </rPh>
    <rPh sb="292" eb="294">
      <t>ケツジョ</t>
    </rPh>
    <rPh sb="295" eb="297">
      <t>ヨクゲツ</t>
    </rPh>
    <phoneticPr fontId="4"/>
  </si>
  <si>
    <t>（　　　　　年　　月　　　日　）</t>
    <rPh sb="6" eb="7">
      <t>トシ</t>
    </rPh>
    <rPh sb="9" eb="10">
      <t>ツキ</t>
    </rPh>
    <rPh sb="13" eb="14">
      <t>ヒ</t>
    </rPh>
    <phoneticPr fontId="4"/>
  </si>
  <si>
    <t>　事業所の防火管理者（又は責任者）の氏名を記入してください。</t>
    <rPh sb="1" eb="4">
      <t>ジギョウショ</t>
    </rPh>
    <rPh sb="5" eb="7">
      <t>ボウカ</t>
    </rPh>
    <rPh sb="7" eb="10">
      <t>カンリシャ</t>
    </rPh>
    <rPh sb="11" eb="12">
      <t>マタ</t>
    </rPh>
    <rPh sb="13" eb="15">
      <t>セキニン</t>
    </rPh>
    <rPh sb="15" eb="16">
      <t>シャ</t>
    </rPh>
    <rPh sb="18" eb="20">
      <t>シメイ</t>
    </rPh>
    <rPh sb="21" eb="23">
      <t>キニュウ</t>
    </rPh>
    <phoneticPr fontId="4"/>
  </si>
  <si>
    <t>（　　　</t>
    <phoneticPr fontId="4"/>
  </si>
  <si>
    <t>）</t>
    <phoneticPr fontId="4"/>
  </si>
  <si>
    <t xml:space="preserve">事業の目的及び運営の方針 </t>
    <phoneticPr fontId="4"/>
  </si>
  <si>
    <t>従業者の職種、員数及び職務内容</t>
    <phoneticPr fontId="4"/>
  </si>
  <si>
    <t xml:space="preserve">非常災害対策                                   </t>
    <phoneticPr fontId="4"/>
  </si>
  <si>
    <t xml:space="preserve">その他運営に関する重要事項    </t>
    <phoneticPr fontId="4"/>
  </si>
  <si>
    <t>利用定員</t>
    <rPh sb="0" eb="2">
      <t>リヨウ</t>
    </rPh>
    <rPh sb="2" eb="4">
      <t>テイイン</t>
    </rPh>
    <phoneticPr fontId="4"/>
  </si>
  <si>
    <t>指定認知症対応型共同生活介護・指定介護予防認知症対応型共同生活介護の内容及び
利用料その他の費用の額</t>
    <phoneticPr fontId="4"/>
  </si>
  <si>
    <t>入居に当たっての留意事項</t>
    <phoneticPr fontId="4"/>
  </si>
  <si>
    <t>生活機能向上連携加算</t>
    <rPh sb="0" eb="2">
      <t>セイカツ</t>
    </rPh>
    <rPh sb="2" eb="4">
      <t>キノウ</t>
    </rPh>
    <rPh sb="4" eb="6">
      <t>コウジョウ</t>
    </rPh>
    <rPh sb="6" eb="8">
      <t>レンケイ</t>
    </rPh>
    <rPh sb="8" eb="10">
      <t>カサン</t>
    </rPh>
    <phoneticPr fontId="4"/>
  </si>
  <si>
    <t>　（１で×と答えた場合）保健医療サービス又は福祉サービスの経営に携わった経験を有していますか。</t>
    <rPh sb="6" eb="7">
      <t>コタ</t>
    </rPh>
    <rPh sb="9" eb="11">
      <t>バアイ</t>
    </rPh>
    <rPh sb="12" eb="14">
      <t>ホケン</t>
    </rPh>
    <rPh sb="14" eb="16">
      <t>イリョウ</t>
    </rPh>
    <rPh sb="20" eb="21">
      <t>マタ</t>
    </rPh>
    <rPh sb="22" eb="24">
      <t>フクシ</t>
    </rPh>
    <rPh sb="29" eb="31">
      <t>ケイエイ</t>
    </rPh>
    <rPh sb="32" eb="33">
      <t>タズサ</t>
    </rPh>
    <rPh sb="36" eb="38">
      <t>ケイケン</t>
    </rPh>
    <rPh sb="39" eb="40">
      <t>ユウ</t>
    </rPh>
    <phoneticPr fontId="4"/>
  </si>
  <si>
    <t>　「実践者研修」、「実践リーダー研修」、「認知症高齢者グループホーム管理者研修」、「基礎課程」、「専門課程」、「認知症介護指導者研修」、「認知症高齢者グループホーム開設予定者研修」のうち、いずれかの研修を受講していますか。</t>
    <rPh sb="2" eb="5">
      <t>ジッセンシャ</t>
    </rPh>
    <rPh sb="5" eb="7">
      <t>ケンシュウ</t>
    </rPh>
    <rPh sb="10" eb="12">
      <t>ジッセン</t>
    </rPh>
    <rPh sb="16" eb="18">
      <t>ケンシュウ</t>
    </rPh>
    <rPh sb="21" eb="24">
      <t>ニンチショウ</t>
    </rPh>
    <rPh sb="24" eb="27">
      <t>コウレイシャ</t>
    </rPh>
    <rPh sb="34" eb="37">
      <t>カンリシャ</t>
    </rPh>
    <rPh sb="37" eb="39">
      <t>ケンシュウ</t>
    </rPh>
    <rPh sb="42" eb="44">
      <t>キソ</t>
    </rPh>
    <rPh sb="49" eb="51">
      <t>センモン</t>
    </rPh>
    <rPh sb="51" eb="53">
      <t>カテイ</t>
    </rPh>
    <rPh sb="56" eb="59">
      <t>ニンチショウ</t>
    </rPh>
    <rPh sb="59" eb="61">
      <t>カイゴ</t>
    </rPh>
    <rPh sb="61" eb="64">
      <t>シドウシャ</t>
    </rPh>
    <rPh sb="64" eb="66">
      <t>ケンシュウ</t>
    </rPh>
    <rPh sb="69" eb="72">
      <t>ニンチショウ</t>
    </rPh>
    <rPh sb="72" eb="75">
      <t>コウレイシャ</t>
    </rPh>
    <rPh sb="82" eb="84">
      <t>カイセツ</t>
    </rPh>
    <rPh sb="84" eb="86">
      <t>ヨテイ</t>
    </rPh>
    <rPh sb="86" eb="87">
      <t>シャ</t>
    </rPh>
    <rPh sb="87" eb="89">
      <t>ケンシュウ</t>
    </rPh>
    <rPh sb="99" eb="101">
      <t>ケンシュウ</t>
    </rPh>
    <rPh sb="102" eb="104">
      <t>ジュコウ</t>
    </rPh>
    <phoneticPr fontId="4"/>
  </si>
  <si>
    <t>　（３で×と答えた場合）認知症対応型サービス事業開設者研修を修了していますか。</t>
    <rPh sb="6" eb="7">
      <t>コタ</t>
    </rPh>
    <rPh sb="9" eb="11">
      <t>バアイ</t>
    </rPh>
    <rPh sb="12" eb="15">
      <t>ニンチショウ</t>
    </rPh>
    <rPh sb="15" eb="18">
      <t>タイオウガタ</t>
    </rPh>
    <rPh sb="22" eb="24">
      <t>ジギョウ</t>
    </rPh>
    <rPh sb="24" eb="27">
      <t>カイセツシャ</t>
    </rPh>
    <rPh sb="27" eb="29">
      <t>ケンシュウ</t>
    </rPh>
    <rPh sb="30" eb="32">
      <t>シュウリョウ</t>
    </rPh>
    <phoneticPr fontId="4"/>
  </si>
  <si>
    <t>　計画作成担当者は、「実践者研修」を修了していますか。</t>
    <rPh sb="1" eb="3">
      <t>ケイカク</t>
    </rPh>
    <rPh sb="3" eb="5">
      <t>サクセイ</t>
    </rPh>
    <rPh sb="5" eb="8">
      <t>タントウシャ</t>
    </rPh>
    <rPh sb="11" eb="14">
      <t>ジッセンシャ</t>
    </rPh>
    <rPh sb="14" eb="16">
      <t>ケンシュウ</t>
    </rPh>
    <rPh sb="18" eb="20">
      <t>シュウリョウ</t>
    </rPh>
    <phoneticPr fontId="4"/>
  </si>
  <si>
    <t>　（９で×と答えた場合）計画作成担当者は、「基礎課程」を修了していますか。</t>
    <rPh sb="6" eb="7">
      <t>コタ</t>
    </rPh>
    <rPh sb="9" eb="11">
      <t>バアイ</t>
    </rPh>
    <rPh sb="12" eb="14">
      <t>ケイカク</t>
    </rPh>
    <rPh sb="14" eb="16">
      <t>サクセイ</t>
    </rPh>
    <rPh sb="16" eb="19">
      <t>タントウシャ</t>
    </rPh>
    <rPh sb="22" eb="24">
      <t>キソ</t>
    </rPh>
    <rPh sb="24" eb="26">
      <t>カテイ</t>
    </rPh>
    <rPh sb="28" eb="30">
      <t>シュウリョウ</t>
    </rPh>
    <phoneticPr fontId="4"/>
  </si>
  <si>
    <t>　常勤の介護従業者を１人以上配置していますか。（専従・兼務問わず）</t>
    <rPh sb="1" eb="3">
      <t>ジョウキン</t>
    </rPh>
    <rPh sb="4" eb="6">
      <t>カイゴ</t>
    </rPh>
    <rPh sb="6" eb="9">
      <t>ジュウギョウシャ</t>
    </rPh>
    <rPh sb="11" eb="12">
      <t>ヒト</t>
    </rPh>
    <rPh sb="12" eb="14">
      <t>イジョウ</t>
    </rPh>
    <rPh sb="14" eb="16">
      <t>ハイチ</t>
    </rPh>
    <rPh sb="24" eb="26">
      <t>センジュウ</t>
    </rPh>
    <rPh sb="27" eb="29">
      <t>ケンム</t>
    </rPh>
    <rPh sb="29" eb="30">
      <t>ト</t>
    </rPh>
    <phoneticPr fontId="4"/>
  </si>
  <si>
    <t>　常勤職員の勤務時間は１日何時間ですか。</t>
    <rPh sb="1" eb="3">
      <t>ジョウキン</t>
    </rPh>
    <rPh sb="3" eb="5">
      <t>ショクイン</t>
    </rPh>
    <rPh sb="6" eb="8">
      <t>キンム</t>
    </rPh>
    <rPh sb="8" eb="10">
      <t>ジカン</t>
    </rPh>
    <rPh sb="12" eb="13">
      <t>ヒ</t>
    </rPh>
    <rPh sb="13" eb="16">
      <t>ナンジカン</t>
    </rPh>
    <phoneticPr fontId="4"/>
  </si>
  <si>
    <t>　作成した勤務形態において「介護従業者における日勤時間の合計」が
　最も少なかった日の時間数は何時間ですか。</t>
    <rPh sb="1" eb="3">
      <t>サクセイ</t>
    </rPh>
    <rPh sb="5" eb="7">
      <t>キンム</t>
    </rPh>
    <rPh sb="7" eb="9">
      <t>ケイタイ</t>
    </rPh>
    <rPh sb="14" eb="16">
      <t>カイゴ</t>
    </rPh>
    <rPh sb="16" eb="19">
      <t>ジュウギョウシャ</t>
    </rPh>
    <rPh sb="23" eb="25">
      <t>ニッキン</t>
    </rPh>
    <rPh sb="25" eb="27">
      <t>ジカン</t>
    </rPh>
    <rPh sb="28" eb="30">
      <t>ゴウケイ</t>
    </rPh>
    <rPh sb="34" eb="35">
      <t>モット</t>
    </rPh>
    <rPh sb="36" eb="37">
      <t>スク</t>
    </rPh>
    <rPh sb="41" eb="42">
      <t>ヒ</t>
    </rPh>
    <rPh sb="43" eb="46">
      <t>ジカンスウ</t>
    </rPh>
    <rPh sb="47" eb="50">
      <t>ナンジカン</t>
    </rPh>
    <phoneticPr fontId="4"/>
  </si>
  <si>
    <t>　夜間及び深夜の時間帯に勤務する介護従業者をユニットごとに１人以上配置していますか。</t>
    <rPh sb="1" eb="3">
      <t>ヤカン</t>
    </rPh>
    <rPh sb="3" eb="4">
      <t>オヨ</t>
    </rPh>
    <rPh sb="5" eb="7">
      <t>シンヤ</t>
    </rPh>
    <rPh sb="8" eb="11">
      <t>ジカンタイ</t>
    </rPh>
    <rPh sb="12" eb="14">
      <t>キンム</t>
    </rPh>
    <rPh sb="16" eb="18">
      <t>カイゴ</t>
    </rPh>
    <rPh sb="18" eb="21">
      <t>ジュウギョウシャ</t>
    </rPh>
    <rPh sb="30" eb="31">
      <t>ヒト</t>
    </rPh>
    <rPh sb="31" eb="33">
      <t>イジョウ</t>
    </rPh>
    <rPh sb="33" eb="35">
      <t>ハイチ</t>
    </rPh>
    <phoneticPr fontId="4"/>
  </si>
  <si>
    <t>　夜間及び深夜の時間帯に勤務する介護従業者は併設する他の施設の夜勤を兼務していませんか。（兼務していなければ○）</t>
    <rPh sb="22" eb="24">
      <t>ヘイセツ</t>
    </rPh>
    <rPh sb="26" eb="27">
      <t>タ</t>
    </rPh>
    <rPh sb="28" eb="30">
      <t>シセツ</t>
    </rPh>
    <rPh sb="31" eb="33">
      <t>ヤキン</t>
    </rPh>
    <rPh sb="34" eb="36">
      <t>ケンム</t>
    </rPh>
    <rPh sb="45" eb="47">
      <t>ケンム</t>
    </rPh>
    <phoneticPr fontId="4"/>
  </si>
  <si>
    <t>　居室１部屋あたりの床面積は７．４３㎡以上確保されていますか。</t>
    <rPh sb="1" eb="3">
      <t>キョシツ</t>
    </rPh>
    <rPh sb="4" eb="6">
      <t>ヘヤ</t>
    </rPh>
    <rPh sb="10" eb="11">
      <t>ユカ</t>
    </rPh>
    <rPh sb="11" eb="13">
      <t>メンセキ</t>
    </rPh>
    <rPh sb="19" eb="21">
      <t>イジョウ</t>
    </rPh>
    <rPh sb="21" eb="23">
      <t>カクホ</t>
    </rPh>
    <phoneticPr fontId="4"/>
  </si>
  <si>
    <t>　居室、居間、食堂、台所、浴室、消火設備その他の非常災害に際して必要な設備を有していますか。</t>
    <rPh sb="1" eb="3">
      <t>キョシツ</t>
    </rPh>
    <rPh sb="4" eb="6">
      <t>イマ</t>
    </rPh>
    <rPh sb="7" eb="9">
      <t>ショクドウ</t>
    </rPh>
    <rPh sb="10" eb="12">
      <t>ダイドコロ</t>
    </rPh>
    <rPh sb="13" eb="15">
      <t>ヨクシツ</t>
    </rPh>
    <rPh sb="16" eb="18">
      <t>ショウカ</t>
    </rPh>
    <rPh sb="18" eb="20">
      <t>セツビ</t>
    </rPh>
    <rPh sb="22" eb="23">
      <t>タ</t>
    </rPh>
    <rPh sb="24" eb="26">
      <t>ヒジョウ</t>
    </rPh>
    <rPh sb="26" eb="28">
      <t>サイガイ</t>
    </rPh>
    <rPh sb="29" eb="30">
      <t>サイ</t>
    </rPh>
    <rPh sb="32" eb="34">
      <t>ヒツヨウ</t>
    </rPh>
    <rPh sb="35" eb="37">
      <t>セツビ</t>
    </rPh>
    <rPh sb="38" eb="39">
      <t>ユウ</t>
    </rPh>
    <phoneticPr fontId="4"/>
  </si>
  <si>
    <t>　重要事項説明書の内容は、運営規程の内容と一致していますか。</t>
    <rPh sb="1" eb="3">
      <t>ジュウヨウ</t>
    </rPh>
    <rPh sb="3" eb="5">
      <t>ジコウ</t>
    </rPh>
    <rPh sb="5" eb="8">
      <t>セツメイショ</t>
    </rPh>
    <rPh sb="9" eb="11">
      <t>ナイヨウ</t>
    </rPh>
    <rPh sb="13" eb="15">
      <t>ウンエイ</t>
    </rPh>
    <rPh sb="15" eb="17">
      <t>キテイ</t>
    </rPh>
    <rPh sb="18" eb="20">
      <t>ナイヨウ</t>
    </rPh>
    <rPh sb="21" eb="23">
      <t>イッチ</t>
    </rPh>
    <phoneticPr fontId="4"/>
  </si>
  <si>
    <t>　サービスの提供の開始に際し、あらかじめ利用者やその家族等に対して重要事項説明書を交付して説明を行っていますか。（利用者全員に行っていなければ×）</t>
    <rPh sb="6" eb="8">
      <t>テイキョウ</t>
    </rPh>
    <rPh sb="9" eb="11">
      <t>カイシ</t>
    </rPh>
    <rPh sb="12" eb="13">
      <t>サイ</t>
    </rPh>
    <rPh sb="20" eb="23">
      <t>リヨウシャ</t>
    </rPh>
    <rPh sb="26" eb="28">
      <t>カゾク</t>
    </rPh>
    <rPh sb="28" eb="29">
      <t>トウ</t>
    </rPh>
    <rPh sb="30" eb="31">
      <t>タイ</t>
    </rPh>
    <rPh sb="33" eb="35">
      <t>ジュウヨウ</t>
    </rPh>
    <rPh sb="35" eb="37">
      <t>ジコウ</t>
    </rPh>
    <rPh sb="37" eb="40">
      <t>セツメイショ</t>
    </rPh>
    <rPh sb="41" eb="43">
      <t>コウフ</t>
    </rPh>
    <rPh sb="45" eb="47">
      <t>セツメイ</t>
    </rPh>
    <rPh sb="48" eb="49">
      <t>オコナ</t>
    </rPh>
    <rPh sb="57" eb="60">
      <t>リヨウシャ</t>
    </rPh>
    <rPh sb="60" eb="62">
      <t>ゼンイン</t>
    </rPh>
    <rPh sb="63" eb="64">
      <t>オコナ</t>
    </rPh>
    <phoneticPr fontId="4"/>
  </si>
  <si>
    <t>　説明後、内容を確認した旨の同意を文書で得ていますか。（利用者全員から同意がなければ×）</t>
    <rPh sb="1" eb="4">
      <t>セツメイゴ</t>
    </rPh>
    <rPh sb="5" eb="7">
      <t>ナイヨウ</t>
    </rPh>
    <rPh sb="8" eb="10">
      <t>カクニン</t>
    </rPh>
    <rPh sb="12" eb="13">
      <t>ムネ</t>
    </rPh>
    <rPh sb="14" eb="16">
      <t>ドウイ</t>
    </rPh>
    <rPh sb="17" eb="19">
      <t>ブンショ</t>
    </rPh>
    <rPh sb="20" eb="21">
      <t>エ</t>
    </rPh>
    <rPh sb="28" eb="31">
      <t>リヨウシャ</t>
    </rPh>
    <rPh sb="31" eb="33">
      <t>ゼンイン</t>
    </rPh>
    <rPh sb="35" eb="37">
      <t>ドウイ</t>
    </rPh>
    <phoneticPr fontId="4"/>
  </si>
  <si>
    <t>　正当な理由なくサービスの提供を拒んでいませんか。（拒んでいなければ○）</t>
    <rPh sb="1" eb="3">
      <t>セイトウ</t>
    </rPh>
    <rPh sb="4" eb="6">
      <t>リユウ</t>
    </rPh>
    <rPh sb="13" eb="15">
      <t>テイキョウ</t>
    </rPh>
    <rPh sb="16" eb="17">
      <t>コバ</t>
    </rPh>
    <rPh sb="26" eb="27">
      <t>コバ</t>
    </rPh>
    <phoneticPr fontId="4"/>
  </si>
  <si>
    <t>　サービスの提供を求められた場合は、被保険者証によって被保険者資格、要介護認定・要支援認定の有無及び有効期間、また、認知症の有無を確認していますか。</t>
    <rPh sb="6" eb="8">
      <t>テイキョウ</t>
    </rPh>
    <rPh sb="9" eb="10">
      <t>モト</t>
    </rPh>
    <rPh sb="14" eb="16">
      <t>バアイ</t>
    </rPh>
    <rPh sb="18" eb="22">
      <t>ヒホケンシャ</t>
    </rPh>
    <rPh sb="22" eb="23">
      <t>ショウ</t>
    </rPh>
    <rPh sb="27" eb="31">
      <t>ヒホケンシャ</t>
    </rPh>
    <rPh sb="31" eb="33">
      <t>シカク</t>
    </rPh>
    <rPh sb="34" eb="37">
      <t>ヨウカイゴ</t>
    </rPh>
    <rPh sb="37" eb="39">
      <t>ニンテイ</t>
    </rPh>
    <rPh sb="40" eb="43">
      <t>ヨウシエン</t>
    </rPh>
    <rPh sb="43" eb="45">
      <t>ニンテイ</t>
    </rPh>
    <rPh sb="46" eb="48">
      <t>ウム</t>
    </rPh>
    <rPh sb="48" eb="49">
      <t>オヨ</t>
    </rPh>
    <rPh sb="50" eb="52">
      <t>ユウコウ</t>
    </rPh>
    <rPh sb="52" eb="54">
      <t>キカン</t>
    </rPh>
    <rPh sb="58" eb="61">
      <t>ニンチショウ</t>
    </rPh>
    <rPh sb="62" eb="64">
      <t>ウム</t>
    </rPh>
    <rPh sb="65" eb="67">
      <t>カクニン</t>
    </rPh>
    <phoneticPr fontId="4"/>
  </si>
  <si>
    <t>　サービスの提供の開始の際に、要介護認定又は要支援認定を受けていない利用申込者については、当該申請が行われるよう必要な援助を行っていますか。</t>
    <rPh sb="6" eb="8">
      <t>テイキョウ</t>
    </rPh>
    <rPh sb="9" eb="11">
      <t>カイシ</t>
    </rPh>
    <rPh sb="12" eb="13">
      <t>サイ</t>
    </rPh>
    <rPh sb="15" eb="18">
      <t>ヨウカイゴ</t>
    </rPh>
    <rPh sb="18" eb="20">
      <t>ニンテイ</t>
    </rPh>
    <rPh sb="20" eb="21">
      <t>マタ</t>
    </rPh>
    <rPh sb="22" eb="25">
      <t>ヨウシエン</t>
    </rPh>
    <rPh sb="25" eb="27">
      <t>ニンテイ</t>
    </rPh>
    <rPh sb="28" eb="29">
      <t>ウ</t>
    </rPh>
    <rPh sb="34" eb="36">
      <t>リヨウ</t>
    </rPh>
    <rPh sb="36" eb="39">
      <t>モウシコミシャ</t>
    </rPh>
    <rPh sb="45" eb="47">
      <t>トウガイ</t>
    </rPh>
    <rPh sb="47" eb="49">
      <t>シンセイ</t>
    </rPh>
    <rPh sb="50" eb="51">
      <t>オコナ</t>
    </rPh>
    <rPh sb="56" eb="58">
      <t>ヒツヨウ</t>
    </rPh>
    <rPh sb="59" eb="61">
      <t>エンジョ</t>
    </rPh>
    <rPh sb="62" eb="63">
      <t>オコナ</t>
    </rPh>
    <phoneticPr fontId="4"/>
  </si>
  <si>
    <t>　入居申込者の入居に際しては、当該入居者が認知症であることをどのように確認していますか。</t>
    <rPh sb="1" eb="3">
      <t>ニュウキョ</t>
    </rPh>
    <rPh sb="3" eb="6">
      <t>モウシコミシャ</t>
    </rPh>
    <rPh sb="7" eb="9">
      <t>ニュウキョ</t>
    </rPh>
    <rPh sb="10" eb="11">
      <t>サイ</t>
    </rPh>
    <rPh sb="15" eb="17">
      <t>トウガイ</t>
    </rPh>
    <rPh sb="17" eb="20">
      <t>ニュウキョシャ</t>
    </rPh>
    <rPh sb="21" eb="23">
      <t>ニンチ</t>
    </rPh>
    <rPh sb="23" eb="24">
      <t>ショウ</t>
    </rPh>
    <rPh sb="35" eb="37">
      <t>カクニン</t>
    </rPh>
    <phoneticPr fontId="4"/>
  </si>
  <si>
    <t>【どのように確認していますか。具体的に記入してください。】</t>
    <rPh sb="6" eb="8">
      <t>カクニン</t>
    </rPh>
    <rPh sb="15" eb="18">
      <t>グタイテキ</t>
    </rPh>
    <rPh sb="19" eb="21">
      <t>キニュウ</t>
    </rPh>
    <phoneticPr fontId="4"/>
  </si>
  <si>
    <t>　入居申込者が入院治療を要する者であること等入居申込者に対し自ら必要なサービスを提供することが困難であると認めた場合は、適切な他のグループホーム、介護保険施設、病院又は診療所を紹介する等、適切な措置を速やかに講じていますか。</t>
    <rPh sb="1" eb="3">
      <t>ニュウキョ</t>
    </rPh>
    <rPh sb="3" eb="6">
      <t>モウシコミシャ</t>
    </rPh>
    <rPh sb="7" eb="9">
      <t>ニュウイン</t>
    </rPh>
    <rPh sb="9" eb="11">
      <t>チリョウ</t>
    </rPh>
    <rPh sb="12" eb="13">
      <t>ヨウ</t>
    </rPh>
    <rPh sb="15" eb="16">
      <t>シャ</t>
    </rPh>
    <rPh sb="21" eb="22">
      <t>トウ</t>
    </rPh>
    <rPh sb="22" eb="24">
      <t>ニュウキョ</t>
    </rPh>
    <rPh sb="24" eb="27">
      <t>モウシコミシャ</t>
    </rPh>
    <rPh sb="28" eb="29">
      <t>タイ</t>
    </rPh>
    <rPh sb="30" eb="31">
      <t>ミズカ</t>
    </rPh>
    <rPh sb="32" eb="34">
      <t>ヒツヨウ</t>
    </rPh>
    <rPh sb="40" eb="42">
      <t>テイキョウ</t>
    </rPh>
    <rPh sb="47" eb="49">
      <t>コンナン</t>
    </rPh>
    <rPh sb="53" eb="54">
      <t>ミト</t>
    </rPh>
    <rPh sb="56" eb="58">
      <t>バアイ</t>
    </rPh>
    <rPh sb="60" eb="62">
      <t>テキセツ</t>
    </rPh>
    <rPh sb="63" eb="64">
      <t>タ</t>
    </rPh>
    <rPh sb="73" eb="75">
      <t>カイゴ</t>
    </rPh>
    <rPh sb="75" eb="77">
      <t>ホケン</t>
    </rPh>
    <rPh sb="77" eb="79">
      <t>シセツ</t>
    </rPh>
    <rPh sb="80" eb="82">
      <t>ビョウイン</t>
    </rPh>
    <rPh sb="82" eb="83">
      <t>マタ</t>
    </rPh>
    <rPh sb="100" eb="101">
      <t>スミ</t>
    </rPh>
    <phoneticPr fontId="4"/>
  </si>
  <si>
    <t>　入居申込者の入居に際しては、その者の心身の状況、生活歴、病歴等を把握し、入居申込者が家族による入居契約締結の代理や援助が必要であると認められながら、これらが期待できない場合は、成年後見人制度や権利擁護に関する事業等を活用していますか。</t>
    <rPh sb="1" eb="3">
      <t>ニュウキョ</t>
    </rPh>
    <rPh sb="3" eb="6">
      <t>モウシコミシャ</t>
    </rPh>
    <rPh sb="7" eb="9">
      <t>ニュウキョ</t>
    </rPh>
    <rPh sb="10" eb="11">
      <t>サイ</t>
    </rPh>
    <rPh sb="17" eb="18">
      <t>シャ</t>
    </rPh>
    <rPh sb="19" eb="21">
      <t>シンシン</t>
    </rPh>
    <rPh sb="22" eb="24">
      <t>ジョウキョウ</t>
    </rPh>
    <rPh sb="25" eb="27">
      <t>セイカツ</t>
    </rPh>
    <rPh sb="27" eb="28">
      <t>レキ</t>
    </rPh>
    <rPh sb="29" eb="31">
      <t>ビョウレキ</t>
    </rPh>
    <rPh sb="31" eb="32">
      <t>トウ</t>
    </rPh>
    <rPh sb="33" eb="35">
      <t>ハアク</t>
    </rPh>
    <rPh sb="37" eb="39">
      <t>ニュウキョ</t>
    </rPh>
    <rPh sb="39" eb="42">
      <t>モウシコミシャ</t>
    </rPh>
    <rPh sb="43" eb="45">
      <t>カゾク</t>
    </rPh>
    <rPh sb="48" eb="50">
      <t>ニュウキョ</t>
    </rPh>
    <rPh sb="50" eb="52">
      <t>ケイヤク</t>
    </rPh>
    <rPh sb="52" eb="54">
      <t>テイケツ</t>
    </rPh>
    <rPh sb="55" eb="57">
      <t>ダイリ</t>
    </rPh>
    <rPh sb="58" eb="60">
      <t>エンジョ</t>
    </rPh>
    <rPh sb="61" eb="63">
      <t>ヒツヨウ</t>
    </rPh>
    <rPh sb="67" eb="68">
      <t>ミト</t>
    </rPh>
    <rPh sb="79" eb="81">
      <t>キタイ</t>
    </rPh>
    <rPh sb="85" eb="87">
      <t>バアイ</t>
    </rPh>
    <rPh sb="89" eb="91">
      <t>セイネン</t>
    </rPh>
    <rPh sb="91" eb="94">
      <t>コウケンニン</t>
    </rPh>
    <rPh sb="94" eb="96">
      <t>セイド</t>
    </rPh>
    <rPh sb="97" eb="99">
      <t>ケンリ</t>
    </rPh>
    <rPh sb="99" eb="101">
      <t>ヨウゴ</t>
    </rPh>
    <rPh sb="102" eb="103">
      <t>カン</t>
    </rPh>
    <rPh sb="105" eb="107">
      <t>ジギョウ</t>
    </rPh>
    <rPh sb="107" eb="108">
      <t>トウ</t>
    </rPh>
    <rPh sb="109" eb="111">
      <t>カツヨウ</t>
    </rPh>
    <phoneticPr fontId="4"/>
  </si>
  <si>
    <t>　利用者の退居の際には、利用者及びその家族の希望を踏まえた上で、退居後の生活環境や介護の継続性に配慮し必要な援助を行っていますか。</t>
    <rPh sb="1" eb="4">
      <t>リヨウシャ</t>
    </rPh>
    <rPh sb="5" eb="6">
      <t>タイ</t>
    </rPh>
    <rPh sb="6" eb="7">
      <t>キョ</t>
    </rPh>
    <rPh sb="8" eb="9">
      <t>サイ</t>
    </rPh>
    <rPh sb="12" eb="15">
      <t>リヨウシャ</t>
    </rPh>
    <rPh sb="15" eb="16">
      <t>オヨ</t>
    </rPh>
    <rPh sb="19" eb="21">
      <t>カゾク</t>
    </rPh>
    <rPh sb="22" eb="24">
      <t>キボウ</t>
    </rPh>
    <rPh sb="25" eb="26">
      <t>フ</t>
    </rPh>
    <rPh sb="29" eb="30">
      <t>ウエ</t>
    </rPh>
    <rPh sb="32" eb="35">
      <t>タイキョゴ</t>
    </rPh>
    <rPh sb="36" eb="38">
      <t>セイカツ</t>
    </rPh>
    <rPh sb="38" eb="40">
      <t>カンキョウ</t>
    </rPh>
    <rPh sb="41" eb="43">
      <t>カイゴ</t>
    </rPh>
    <rPh sb="44" eb="47">
      <t>ケイゾクセイ</t>
    </rPh>
    <rPh sb="48" eb="50">
      <t>ハイリョ</t>
    </rPh>
    <rPh sb="51" eb="53">
      <t>ヒツヨウ</t>
    </rPh>
    <rPh sb="54" eb="56">
      <t>エンジョ</t>
    </rPh>
    <rPh sb="57" eb="58">
      <t>オコナ</t>
    </rPh>
    <phoneticPr fontId="4"/>
  </si>
  <si>
    <t>　利用者の入退居の際には、利用者の被保険者証に入居年月日又は退居年月日、事業者の名称を記載していますか。</t>
    <rPh sb="1" eb="4">
      <t>リヨウシャ</t>
    </rPh>
    <rPh sb="5" eb="6">
      <t>ニュウ</t>
    </rPh>
    <rPh sb="6" eb="7">
      <t>タイ</t>
    </rPh>
    <rPh sb="7" eb="8">
      <t>キョ</t>
    </rPh>
    <rPh sb="9" eb="10">
      <t>サイ</t>
    </rPh>
    <rPh sb="13" eb="16">
      <t>リヨウシャ</t>
    </rPh>
    <rPh sb="17" eb="21">
      <t>ヒホケンシャ</t>
    </rPh>
    <rPh sb="21" eb="22">
      <t>ショウ</t>
    </rPh>
    <rPh sb="23" eb="25">
      <t>ニュウキョ</t>
    </rPh>
    <rPh sb="25" eb="28">
      <t>ネンガッピ</t>
    </rPh>
    <rPh sb="28" eb="29">
      <t>マタ</t>
    </rPh>
    <rPh sb="30" eb="32">
      <t>タイキョ</t>
    </rPh>
    <rPh sb="32" eb="35">
      <t>ネンガッピ</t>
    </rPh>
    <rPh sb="36" eb="39">
      <t>ジギョウシャ</t>
    </rPh>
    <rPh sb="40" eb="42">
      <t>メイショウ</t>
    </rPh>
    <rPh sb="43" eb="45">
      <t>キサイ</t>
    </rPh>
    <phoneticPr fontId="4"/>
  </si>
  <si>
    <t>　サービスを提供した際には、提供した具体的なサービスの内容等を記録し、サービスの完結の日から５年間保存していますか。</t>
    <rPh sb="6" eb="8">
      <t>テイキョウ</t>
    </rPh>
    <rPh sb="10" eb="11">
      <t>サイ</t>
    </rPh>
    <rPh sb="14" eb="16">
      <t>テイキョウ</t>
    </rPh>
    <rPh sb="18" eb="21">
      <t>グタイテキ</t>
    </rPh>
    <rPh sb="27" eb="29">
      <t>ナイヨウ</t>
    </rPh>
    <rPh sb="29" eb="30">
      <t>トウ</t>
    </rPh>
    <rPh sb="31" eb="33">
      <t>キロク</t>
    </rPh>
    <rPh sb="40" eb="42">
      <t>カンケツ</t>
    </rPh>
    <rPh sb="43" eb="44">
      <t>ヒ</t>
    </rPh>
    <rPh sb="47" eb="49">
      <t>ネンカン</t>
    </rPh>
    <rPh sb="49" eb="51">
      <t>ホゾン</t>
    </rPh>
    <phoneticPr fontId="4"/>
  </si>
  <si>
    <t>　介護保険負担割合証によって利用者の負担割合を確認していますか。</t>
    <rPh sb="1" eb="3">
      <t>カイゴ</t>
    </rPh>
    <rPh sb="3" eb="5">
      <t>ホケン</t>
    </rPh>
    <rPh sb="5" eb="7">
      <t>フタン</t>
    </rPh>
    <rPh sb="7" eb="9">
      <t>ワリアイ</t>
    </rPh>
    <rPh sb="9" eb="10">
      <t>アカシ</t>
    </rPh>
    <rPh sb="14" eb="17">
      <t>リヨウシャ</t>
    </rPh>
    <rPh sb="18" eb="20">
      <t>フタン</t>
    </rPh>
    <rPh sb="20" eb="22">
      <t>ワリアイ</t>
    </rPh>
    <rPh sb="23" eb="25">
      <t>カクニン</t>
    </rPh>
    <phoneticPr fontId="4"/>
  </si>
  <si>
    <t>　法定代理受領サービスに該当するサービスを提供した際には、その利用者から利用料の一部として、当該サービスに係る地域密着型介護サービス費用基準額から当該指定認知症対応型共同生活介護事業者に支払われる地域密着型介護サービス費の額を控除して得た額の支払を受けていますか。</t>
    <phoneticPr fontId="4"/>
  </si>
  <si>
    <t>　利用者に対して、食材料費、理美容代、おむつ代等の内訳が記載されている領収証を発行していますか。</t>
    <rPh sb="1" eb="4">
      <t>リヨウシャ</t>
    </rPh>
    <rPh sb="5" eb="6">
      <t>タイ</t>
    </rPh>
    <rPh sb="35" eb="38">
      <t>リョウシュウショウ</t>
    </rPh>
    <rPh sb="39" eb="41">
      <t>ハッコウ</t>
    </rPh>
    <phoneticPr fontId="4"/>
  </si>
  <si>
    <t>　食材料費、理美容代、おむつ代等の費用の額にかかるサービスの提供に当たっては、あらかじめ、利用者又はその家族に対し、サービスの内容及び費用について説明し利用者の同意を得ていますか。</t>
    <rPh sb="1" eb="2">
      <t>ショク</t>
    </rPh>
    <rPh sb="2" eb="5">
      <t>ザイリョウヒ</t>
    </rPh>
    <rPh sb="6" eb="9">
      <t>リビヨウ</t>
    </rPh>
    <rPh sb="9" eb="10">
      <t>ダイ</t>
    </rPh>
    <rPh sb="14" eb="16">
      <t>ダイナド</t>
    </rPh>
    <rPh sb="17" eb="19">
      <t>ヒヨウ</t>
    </rPh>
    <rPh sb="20" eb="21">
      <t>ガク</t>
    </rPh>
    <rPh sb="30" eb="32">
      <t>テイキョウ</t>
    </rPh>
    <rPh sb="33" eb="34">
      <t>ア</t>
    </rPh>
    <rPh sb="45" eb="47">
      <t>リヨウ</t>
    </rPh>
    <rPh sb="47" eb="48">
      <t>シャ</t>
    </rPh>
    <rPh sb="48" eb="49">
      <t>マタ</t>
    </rPh>
    <rPh sb="52" eb="54">
      <t>カゾク</t>
    </rPh>
    <rPh sb="55" eb="56">
      <t>タイ</t>
    </rPh>
    <rPh sb="63" eb="65">
      <t>ナイヨウ</t>
    </rPh>
    <rPh sb="65" eb="66">
      <t>オヨ</t>
    </rPh>
    <rPh sb="67" eb="69">
      <t>ヒヨウ</t>
    </rPh>
    <rPh sb="73" eb="75">
      <t>セツメイ</t>
    </rPh>
    <rPh sb="76" eb="79">
      <t>リヨウシャ</t>
    </rPh>
    <rPh sb="80" eb="82">
      <t>ドウイ</t>
    </rPh>
    <rPh sb="83" eb="84">
      <t>エ</t>
    </rPh>
    <phoneticPr fontId="4"/>
  </si>
  <si>
    <t>　法定代理受領サービスに該当しないサービス提供に係る利用料の支払いを受けた場合は、サービスの内容、費用の額その他利用者が保険給付を請求する上で必要と認められる事項を記載したサービス提供証明書を利用者に対して交付していますか。（事例がない場合は「事例なし」と記入してください。）</t>
    <rPh sb="1" eb="3">
      <t>ホウテイ</t>
    </rPh>
    <rPh sb="3" eb="5">
      <t>ダイリ</t>
    </rPh>
    <rPh sb="5" eb="7">
      <t>ジュリョウ</t>
    </rPh>
    <rPh sb="12" eb="14">
      <t>ガイトウ</t>
    </rPh>
    <rPh sb="21" eb="23">
      <t>テイキョウ</t>
    </rPh>
    <rPh sb="24" eb="25">
      <t>カカ</t>
    </rPh>
    <rPh sb="26" eb="29">
      <t>リヨウリョウ</t>
    </rPh>
    <rPh sb="30" eb="32">
      <t>シハラ</t>
    </rPh>
    <rPh sb="34" eb="35">
      <t>ウ</t>
    </rPh>
    <rPh sb="37" eb="39">
      <t>バアイ</t>
    </rPh>
    <rPh sb="46" eb="48">
      <t>ナイヨウ</t>
    </rPh>
    <rPh sb="49" eb="51">
      <t>ヒヨウ</t>
    </rPh>
    <rPh sb="52" eb="53">
      <t>ガク</t>
    </rPh>
    <rPh sb="55" eb="56">
      <t>タ</t>
    </rPh>
    <rPh sb="56" eb="59">
      <t>リヨウシャ</t>
    </rPh>
    <rPh sb="60" eb="62">
      <t>ホケン</t>
    </rPh>
    <rPh sb="62" eb="64">
      <t>キュウフ</t>
    </rPh>
    <rPh sb="65" eb="67">
      <t>セイキュウ</t>
    </rPh>
    <rPh sb="69" eb="70">
      <t>ウエ</t>
    </rPh>
    <rPh sb="71" eb="73">
      <t>ヒツヨウ</t>
    </rPh>
    <rPh sb="74" eb="75">
      <t>ミト</t>
    </rPh>
    <rPh sb="79" eb="81">
      <t>ジコウ</t>
    </rPh>
    <rPh sb="82" eb="84">
      <t>キサイ</t>
    </rPh>
    <rPh sb="90" eb="92">
      <t>テイキョウ</t>
    </rPh>
    <rPh sb="92" eb="95">
      <t>ショウメイショ</t>
    </rPh>
    <rPh sb="96" eb="99">
      <t>リヨウシャ</t>
    </rPh>
    <rPh sb="100" eb="101">
      <t>タイ</t>
    </rPh>
    <rPh sb="103" eb="105">
      <t>コウフ</t>
    </rPh>
    <rPh sb="113" eb="115">
      <t>ジレイ</t>
    </rPh>
    <rPh sb="118" eb="120">
      <t>バアイ</t>
    </rPh>
    <rPh sb="122" eb="124">
      <t>ジレイ</t>
    </rPh>
    <rPh sb="128" eb="130">
      <t>キニュウ</t>
    </rPh>
    <phoneticPr fontId="4"/>
  </si>
  <si>
    <t>　利用者の認知症の症状の進行を緩和し、安心して日常生活を送ることができるよう、利用者の心身状況をふまえ適切にサービス提供していますか。</t>
    <rPh sb="1" eb="4">
      <t>リヨウシャ</t>
    </rPh>
    <rPh sb="5" eb="8">
      <t>ニンチショウ</t>
    </rPh>
    <rPh sb="9" eb="11">
      <t>ショウジョウ</t>
    </rPh>
    <rPh sb="12" eb="14">
      <t>シンコウ</t>
    </rPh>
    <rPh sb="15" eb="17">
      <t>カンワ</t>
    </rPh>
    <rPh sb="19" eb="21">
      <t>アンシン</t>
    </rPh>
    <rPh sb="23" eb="25">
      <t>ニチジョウ</t>
    </rPh>
    <rPh sb="25" eb="27">
      <t>セイカツ</t>
    </rPh>
    <rPh sb="28" eb="29">
      <t>オク</t>
    </rPh>
    <rPh sb="39" eb="42">
      <t>リヨウシャ</t>
    </rPh>
    <rPh sb="43" eb="45">
      <t>シンシン</t>
    </rPh>
    <rPh sb="45" eb="47">
      <t>ジョウキョウ</t>
    </rPh>
    <rPh sb="51" eb="53">
      <t>テキセツ</t>
    </rPh>
    <rPh sb="58" eb="60">
      <t>テイキョウ</t>
    </rPh>
    <phoneticPr fontId="4"/>
  </si>
  <si>
    <t>　利用者一人一人の人格を尊重し、利用者がそれぞれの役割を持って家庭的な環境の下で日常生活を送ることができるよう配慮していますか。</t>
    <rPh sb="1" eb="4">
      <t>リヨウシャ</t>
    </rPh>
    <rPh sb="4" eb="6">
      <t>ヒトリ</t>
    </rPh>
    <rPh sb="6" eb="8">
      <t>ヒトリ</t>
    </rPh>
    <rPh sb="9" eb="11">
      <t>ジンカク</t>
    </rPh>
    <rPh sb="12" eb="14">
      <t>ソンチョウ</t>
    </rPh>
    <rPh sb="16" eb="19">
      <t>リヨウシャ</t>
    </rPh>
    <rPh sb="25" eb="27">
      <t>ヤクワリ</t>
    </rPh>
    <rPh sb="28" eb="29">
      <t>モ</t>
    </rPh>
    <rPh sb="31" eb="34">
      <t>カテイテキ</t>
    </rPh>
    <rPh sb="35" eb="37">
      <t>カンキョウ</t>
    </rPh>
    <rPh sb="38" eb="39">
      <t>シタ</t>
    </rPh>
    <rPh sb="40" eb="42">
      <t>ニチジョウ</t>
    </rPh>
    <rPh sb="42" eb="44">
      <t>セイカツ</t>
    </rPh>
    <rPh sb="45" eb="46">
      <t>オク</t>
    </rPh>
    <rPh sb="55" eb="57">
      <t>ハイリョ</t>
    </rPh>
    <phoneticPr fontId="4"/>
  </si>
  <si>
    <t>　認知症対応型共同生活介護計画等に基づき、漫然かつ画一的なものとならないよう配慮されていますか。</t>
    <rPh sb="1" eb="4">
      <t>ニンチショウ</t>
    </rPh>
    <rPh sb="4" eb="7">
      <t>タイオウガタ</t>
    </rPh>
    <rPh sb="7" eb="9">
      <t>キョウドウ</t>
    </rPh>
    <rPh sb="9" eb="11">
      <t>セイカツ</t>
    </rPh>
    <rPh sb="11" eb="13">
      <t>カイゴ</t>
    </rPh>
    <rPh sb="13" eb="15">
      <t>ケイカク</t>
    </rPh>
    <rPh sb="15" eb="16">
      <t>トウ</t>
    </rPh>
    <rPh sb="17" eb="18">
      <t>モト</t>
    </rPh>
    <rPh sb="21" eb="23">
      <t>マンゼン</t>
    </rPh>
    <rPh sb="25" eb="28">
      <t>カクイツテキ</t>
    </rPh>
    <rPh sb="38" eb="40">
      <t>ハイリョ</t>
    </rPh>
    <phoneticPr fontId="4"/>
  </si>
  <si>
    <t>　サービスの提供に当たっては、利用者又はその家族に対し、認知症対応型共同生活介護計画の目標及び内容や行事及び日課等について理解しやすいように説明していますか。</t>
    <rPh sb="6" eb="8">
      <t>テイキョウ</t>
    </rPh>
    <rPh sb="9" eb="10">
      <t>ア</t>
    </rPh>
    <rPh sb="15" eb="18">
      <t>リヨウシャ</t>
    </rPh>
    <rPh sb="18" eb="19">
      <t>マタ</t>
    </rPh>
    <rPh sb="22" eb="24">
      <t>カゾク</t>
    </rPh>
    <rPh sb="25" eb="26">
      <t>タイ</t>
    </rPh>
    <rPh sb="28" eb="31">
      <t>ニンチショウ</t>
    </rPh>
    <rPh sb="31" eb="34">
      <t>タイオウガタ</t>
    </rPh>
    <rPh sb="34" eb="36">
      <t>キョウドウ</t>
    </rPh>
    <rPh sb="36" eb="38">
      <t>セイカツ</t>
    </rPh>
    <rPh sb="38" eb="40">
      <t>カイゴ</t>
    </rPh>
    <rPh sb="40" eb="42">
      <t>ケイカク</t>
    </rPh>
    <rPh sb="43" eb="45">
      <t>モクヒョウ</t>
    </rPh>
    <rPh sb="45" eb="46">
      <t>オヨ</t>
    </rPh>
    <rPh sb="47" eb="49">
      <t>ナイヨウ</t>
    </rPh>
    <rPh sb="50" eb="52">
      <t>ギョウジ</t>
    </rPh>
    <rPh sb="52" eb="53">
      <t>オヨ</t>
    </rPh>
    <rPh sb="54" eb="56">
      <t>ニッカ</t>
    </rPh>
    <rPh sb="56" eb="57">
      <t>トウ</t>
    </rPh>
    <rPh sb="61" eb="63">
      <t>リカイ</t>
    </rPh>
    <rPh sb="70" eb="72">
      <t>セツメイ</t>
    </rPh>
    <phoneticPr fontId="4"/>
  </si>
  <si>
    <t>　サービス提供に当たっては、身体的拘束その他利用者の行動の制限を行わないようにしていますか。</t>
    <rPh sb="5" eb="7">
      <t>テイキョウ</t>
    </rPh>
    <rPh sb="8" eb="9">
      <t>ア</t>
    </rPh>
    <rPh sb="14" eb="17">
      <t>シンタイテキ</t>
    </rPh>
    <rPh sb="17" eb="19">
      <t>コウソク</t>
    </rPh>
    <rPh sb="21" eb="22">
      <t>タ</t>
    </rPh>
    <rPh sb="22" eb="25">
      <t>リヨウシャ</t>
    </rPh>
    <rPh sb="26" eb="28">
      <t>コウドウ</t>
    </rPh>
    <rPh sb="29" eb="31">
      <t>セイゲン</t>
    </rPh>
    <rPh sb="32" eb="33">
      <t>オコナ</t>
    </rPh>
    <phoneticPr fontId="4"/>
  </si>
  <si>
    <t>　運営規程で身体的拘束等の廃止について規定していますか。</t>
    <rPh sb="1" eb="3">
      <t>ウンエイ</t>
    </rPh>
    <rPh sb="3" eb="5">
      <t>キテイ</t>
    </rPh>
    <rPh sb="6" eb="9">
      <t>シンタイテキ</t>
    </rPh>
    <rPh sb="9" eb="11">
      <t>コウソク</t>
    </rPh>
    <rPh sb="11" eb="12">
      <t>トウ</t>
    </rPh>
    <rPh sb="13" eb="15">
      <t>ハイシ</t>
    </rPh>
    <rPh sb="19" eb="21">
      <t>キテイ</t>
    </rPh>
    <phoneticPr fontId="4"/>
  </si>
  <si>
    <t>　重要事項説明書で身体的拘束の廃止について規定していますか。</t>
    <rPh sb="1" eb="3">
      <t>ジュウヨウ</t>
    </rPh>
    <rPh sb="3" eb="5">
      <t>ジコウ</t>
    </rPh>
    <rPh sb="5" eb="8">
      <t>セツメイショ</t>
    </rPh>
    <rPh sb="9" eb="12">
      <t>シンタイテキ</t>
    </rPh>
    <rPh sb="12" eb="14">
      <t>コウソク</t>
    </rPh>
    <rPh sb="15" eb="17">
      <t>ハイシ</t>
    </rPh>
    <rPh sb="21" eb="23">
      <t>キテイ</t>
    </rPh>
    <phoneticPr fontId="4"/>
  </si>
  <si>
    <t>　契約書に身体拘束の廃止についての項目がありますか。</t>
    <rPh sb="1" eb="4">
      <t>ケイヤクショ</t>
    </rPh>
    <rPh sb="5" eb="7">
      <t>シンタイ</t>
    </rPh>
    <rPh sb="7" eb="9">
      <t>コウソク</t>
    </rPh>
    <rPh sb="10" eb="12">
      <t>ハイシ</t>
    </rPh>
    <rPh sb="17" eb="19">
      <t>コウモク</t>
    </rPh>
    <phoneticPr fontId="4"/>
  </si>
  <si>
    <t>　やむを得ず身体的拘束等を行う場合の手続き等を定めていますか。</t>
    <rPh sb="4" eb="5">
      <t>エ</t>
    </rPh>
    <rPh sb="6" eb="9">
      <t>シンタイテキ</t>
    </rPh>
    <rPh sb="9" eb="11">
      <t>コウソク</t>
    </rPh>
    <rPh sb="11" eb="12">
      <t>トウ</t>
    </rPh>
    <rPh sb="13" eb="14">
      <t>オコナ</t>
    </rPh>
    <rPh sb="15" eb="17">
      <t>バアイ</t>
    </rPh>
    <rPh sb="18" eb="20">
      <t>テツヅ</t>
    </rPh>
    <rPh sb="21" eb="22">
      <t>トウ</t>
    </rPh>
    <rPh sb="23" eb="24">
      <t>サダ</t>
    </rPh>
    <phoneticPr fontId="4"/>
  </si>
  <si>
    <t>　身体的拘束を行った事例がありますか。</t>
    <rPh sb="1" eb="4">
      <t>シンタイテキ</t>
    </rPh>
    <rPh sb="4" eb="6">
      <t>コウソク</t>
    </rPh>
    <rPh sb="7" eb="8">
      <t>オコナ</t>
    </rPh>
    <rPh sb="10" eb="12">
      <t>ジレイ</t>
    </rPh>
    <phoneticPr fontId="4"/>
  </si>
  <si>
    <t>　提供しているサービスの質について、自己評価をしていますか。</t>
    <rPh sb="1" eb="3">
      <t>テイキョウ</t>
    </rPh>
    <rPh sb="12" eb="13">
      <t>シツ</t>
    </rPh>
    <rPh sb="18" eb="20">
      <t>ジコ</t>
    </rPh>
    <rPh sb="20" eb="22">
      <t>ヒョウカ</t>
    </rPh>
    <phoneticPr fontId="4"/>
  </si>
  <si>
    <t>　直近の自己評価の実施日はいつですか。</t>
    <rPh sb="1" eb="3">
      <t>チョッキン</t>
    </rPh>
    <rPh sb="4" eb="6">
      <t>ジコ</t>
    </rPh>
    <rPh sb="6" eb="8">
      <t>ヒョウカ</t>
    </rPh>
    <rPh sb="9" eb="12">
      <t>ジッシビ</t>
    </rPh>
    <phoneticPr fontId="4"/>
  </si>
  <si>
    <t>　自己評価を実施した結果から確認された課題について、改善を行うための具体的な行動をしていますか。</t>
    <rPh sb="1" eb="3">
      <t>ジコ</t>
    </rPh>
    <rPh sb="3" eb="5">
      <t>ヒョウカ</t>
    </rPh>
    <rPh sb="6" eb="8">
      <t>ジッシ</t>
    </rPh>
    <rPh sb="10" eb="12">
      <t>ケッカ</t>
    </rPh>
    <rPh sb="14" eb="16">
      <t>カクニン</t>
    </rPh>
    <rPh sb="19" eb="21">
      <t>カダイ</t>
    </rPh>
    <rPh sb="26" eb="28">
      <t>カイゼン</t>
    </rPh>
    <rPh sb="29" eb="30">
      <t>オコナ</t>
    </rPh>
    <rPh sb="34" eb="37">
      <t>グタイテキ</t>
    </rPh>
    <rPh sb="38" eb="40">
      <t>コウドウ</t>
    </rPh>
    <phoneticPr fontId="4"/>
  </si>
  <si>
    <t>　利用者やその家族からの声を、サービスの質の向上のために活用していますか。</t>
    <rPh sb="1" eb="4">
      <t>リヨウシャ</t>
    </rPh>
    <rPh sb="7" eb="9">
      <t>カゾク</t>
    </rPh>
    <rPh sb="12" eb="13">
      <t>コエ</t>
    </rPh>
    <rPh sb="20" eb="21">
      <t>シツ</t>
    </rPh>
    <rPh sb="22" eb="24">
      <t>コウジョウ</t>
    </rPh>
    <rPh sb="28" eb="30">
      <t>カツヨウ</t>
    </rPh>
    <phoneticPr fontId="4"/>
  </si>
  <si>
    <t>　前回の目標達成計画について、目標達成に要する期間内に達成できていますか。又は達成できるよう取り組んでいますか。</t>
    <rPh sb="1" eb="3">
      <t>ゼンカイ</t>
    </rPh>
    <rPh sb="4" eb="6">
      <t>モクヒョウ</t>
    </rPh>
    <rPh sb="6" eb="8">
      <t>タッセイ</t>
    </rPh>
    <rPh sb="8" eb="10">
      <t>ケイカク</t>
    </rPh>
    <rPh sb="15" eb="17">
      <t>モクヒョウ</t>
    </rPh>
    <rPh sb="17" eb="19">
      <t>タッセイ</t>
    </rPh>
    <rPh sb="20" eb="21">
      <t>ヨウ</t>
    </rPh>
    <rPh sb="23" eb="26">
      <t>キカンナイ</t>
    </rPh>
    <rPh sb="27" eb="29">
      <t>タッセイ</t>
    </rPh>
    <rPh sb="37" eb="38">
      <t>マタ</t>
    </rPh>
    <rPh sb="39" eb="41">
      <t>タッセイ</t>
    </rPh>
    <rPh sb="46" eb="47">
      <t>ト</t>
    </rPh>
    <rPh sb="48" eb="49">
      <t>ク</t>
    </rPh>
    <phoneticPr fontId="4"/>
  </si>
  <si>
    <t>　計画作成担当者は、利用者全員について、サービスの提供開始にあたり認知症対応型共同生活介護計画又は介護予防認知症対応型共同生活介護計画（以下「認知症対応型共同生活介護計画等」という。）を作成していますか。（利用者全員に対して作成していなければ×）</t>
    <rPh sb="1" eb="3">
      <t>ケイカク</t>
    </rPh>
    <rPh sb="3" eb="5">
      <t>サクセイ</t>
    </rPh>
    <rPh sb="5" eb="8">
      <t>タントウシャ</t>
    </rPh>
    <rPh sb="10" eb="13">
      <t>リヨウシャ</t>
    </rPh>
    <rPh sb="13" eb="15">
      <t>ゼンイン</t>
    </rPh>
    <rPh sb="25" eb="27">
      <t>テイキョウ</t>
    </rPh>
    <rPh sb="27" eb="29">
      <t>カイシ</t>
    </rPh>
    <rPh sb="33" eb="36">
      <t>ニンチショウ</t>
    </rPh>
    <rPh sb="36" eb="39">
      <t>タイオウガタ</t>
    </rPh>
    <rPh sb="39" eb="41">
      <t>キョウドウ</t>
    </rPh>
    <rPh sb="41" eb="43">
      <t>セイカツ</t>
    </rPh>
    <rPh sb="43" eb="45">
      <t>カイゴ</t>
    </rPh>
    <rPh sb="45" eb="47">
      <t>ケイカク</t>
    </rPh>
    <rPh sb="47" eb="48">
      <t>マタ</t>
    </rPh>
    <rPh sb="49" eb="51">
      <t>カイゴ</t>
    </rPh>
    <rPh sb="51" eb="53">
      <t>ヨボウ</t>
    </rPh>
    <rPh sb="53" eb="56">
      <t>ニンチショウ</t>
    </rPh>
    <rPh sb="56" eb="59">
      <t>タイオウガタ</t>
    </rPh>
    <rPh sb="59" eb="61">
      <t>キョウドウ</t>
    </rPh>
    <rPh sb="61" eb="63">
      <t>セイカツ</t>
    </rPh>
    <rPh sb="63" eb="65">
      <t>カイゴ</t>
    </rPh>
    <rPh sb="65" eb="67">
      <t>ケイカク</t>
    </rPh>
    <rPh sb="68" eb="70">
      <t>イカ</t>
    </rPh>
    <rPh sb="93" eb="95">
      <t>サクセイ</t>
    </rPh>
    <rPh sb="103" eb="106">
      <t>リヨウシャ</t>
    </rPh>
    <rPh sb="106" eb="108">
      <t>ゼンイン</t>
    </rPh>
    <rPh sb="109" eb="110">
      <t>タイ</t>
    </rPh>
    <rPh sb="112" eb="114">
      <t>サクセイ</t>
    </rPh>
    <phoneticPr fontId="4"/>
  </si>
  <si>
    <t>　認知症対応型共同生活介護計画等を５年間保管していますか。</t>
    <rPh sb="1" eb="4">
      <t>ニンチショウ</t>
    </rPh>
    <rPh sb="4" eb="7">
      <t>タイオウガタ</t>
    </rPh>
    <rPh sb="7" eb="9">
      <t>キョウドウ</t>
    </rPh>
    <rPh sb="9" eb="11">
      <t>セイカツ</t>
    </rPh>
    <rPh sb="11" eb="13">
      <t>カイゴ</t>
    </rPh>
    <rPh sb="13" eb="15">
      <t>ケイカク</t>
    </rPh>
    <rPh sb="15" eb="16">
      <t>トウ</t>
    </rPh>
    <rPh sb="18" eb="20">
      <t>ネンカン</t>
    </rPh>
    <rPh sb="20" eb="22">
      <t>ホカン</t>
    </rPh>
    <phoneticPr fontId="4"/>
  </si>
  <si>
    <t>　計画作成担当者は、認知症対応型共同生活介護計画等の作成にあたり、通所介護等の活用、地域における活動への参加の機会の提供等により、利用者の多様な活動の確保に努めていますか。</t>
    <rPh sb="1" eb="3">
      <t>ケイカク</t>
    </rPh>
    <rPh sb="3" eb="5">
      <t>サクセイ</t>
    </rPh>
    <rPh sb="5" eb="8">
      <t>タントウシャ</t>
    </rPh>
    <rPh sb="10" eb="13">
      <t>ニンチショウ</t>
    </rPh>
    <rPh sb="13" eb="16">
      <t>タイオウガタ</t>
    </rPh>
    <rPh sb="16" eb="18">
      <t>キョウドウ</t>
    </rPh>
    <rPh sb="18" eb="20">
      <t>セイカツ</t>
    </rPh>
    <rPh sb="20" eb="22">
      <t>カイゴ</t>
    </rPh>
    <rPh sb="22" eb="24">
      <t>ケイカク</t>
    </rPh>
    <rPh sb="24" eb="25">
      <t>ナド</t>
    </rPh>
    <rPh sb="26" eb="28">
      <t>サクセイ</t>
    </rPh>
    <rPh sb="33" eb="35">
      <t>ツウショ</t>
    </rPh>
    <rPh sb="35" eb="37">
      <t>カイゴ</t>
    </rPh>
    <rPh sb="37" eb="38">
      <t>トウ</t>
    </rPh>
    <rPh sb="39" eb="41">
      <t>カツヨウ</t>
    </rPh>
    <rPh sb="42" eb="44">
      <t>チイキ</t>
    </rPh>
    <rPh sb="48" eb="50">
      <t>カツドウ</t>
    </rPh>
    <rPh sb="52" eb="54">
      <t>サンカ</t>
    </rPh>
    <rPh sb="55" eb="57">
      <t>キカイ</t>
    </rPh>
    <rPh sb="58" eb="60">
      <t>テイキョウ</t>
    </rPh>
    <rPh sb="60" eb="61">
      <t>トウ</t>
    </rPh>
    <rPh sb="65" eb="68">
      <t>リヨウシャ</t>
    </rPh>
    <rPh sb="69" eb="71">
      <t>タヨウ</t>
    </rPh>
    <rPh sb="72" eb="74">
      <t>カツドウ</t>
    </rPh>
    <rPh sb="75" eb="77">
      <t>カクホ</t>
    </rPh>
    <rPh sb="78" eb="79">
      <t>ツト</t>
    </rPh>
    <phoneticPr fontId="4"/>
  </si>
  <si>
    <t>　計画作成担当者は、認知症対応型共同生活介護計画等の原案について、利用者又はその家族に対し、その内容等について説明し、文書により利用者の同意を得ていますか。（利用者全員から同意がなければ×）</t>
    <rPh sb="1" eb="3">
      <t>ケイカク</t>
    </rPh>
    <rPh sb="3" eb="5">
      <t>サクセイ</t>
    </rPh>
    <rPh sb="5" eb="8">
      <t>タントウシャ</t>
    </rPh>
    <rPh sb="10" eb="13">
      <t>ニンチショウ</t>
    </rPh>
    <rPh sb="13" eb="16">
      <t>タイオウガタ</t>
    </rPh>
    <rPh sb="16" eb="18">
      <t>キョウドウ</t>
    </rPh>
    <rPh sb="18" eb="20">
      <t>セイカツ</t>
    </rPh>
    <rPh sb="20" eb="22">
      <t>カイゴ</t>
    </rPh>
    <rPh sb="22" eb="24">
      <t>ケイカク</t>
    </rPh>
    <rPh sb="24" eb="25">
      <t>トウ</t>
    </rPh>
    <rPh sb="26" eb="28">
      <t>ゲンアン</t>
    </rPh>
    <rPh sb="33" eb="36">
      <t>リヨウシャ</t>
    </rPh>
    <rPh sb="36" eb="37">
      <t>マタ</t>
    </rPh>
    <rPh sb="40" eb="42">
      <t>カゾク</t>
    </rPh>
    <rPh sb="43" eb="44">
      <t>タイ</t>
    </rPh>
    <rPh sb="48" eb="50">
      <t>ナイヨウ</t>
    </rPh>
    <rPh sb="50" eb="51">
      <t>トウ</t>
    </rPh>
    <rPh sb="55" eb="57">
      <t>セツメイ</t>
    </rPh>
    <rPh sb="59" eb="61">
      <t>ブンショ</t>
    </rPh>
    <rPh sb="64" eb="67">
      <t>リヨウシャ</t>
    </rPh>
    <rPh sb="68" eb="70">
      <t>ドウイ</t>
    </rPh>
    <rPh sb="71" eb="72">
      <t>エ</t>
    </rPh>
    <rPh sb="79" eb="82">
      <t>リヨウシャ</t>
    </rPh>
    <rPh sb="82" eb="84">
      <t>ゼンイン</t>
    </rPh>
    <rPh sb="86" eb="88">
      <t>ドウイ</t>
    </rPh>
    <phoneticPr fontId="4"/>
  </si>
  <si>
    <t>　計画作成担当者は、認知症対応型共同生活介護計画等を利用者に交付していますか。（利用者全員に行っていなければ×）</t>
    <rPh sb="10" eb="13">
      <t>ニンチショウ</t>
    </rPh>
    <rPh sb="13" eb="16">
      <t>タイオウガタ</t>
    </rPh>
    <rPh sb="16" eb="18">
      <t>キョウドウ</t>
    </rPh>
    <rPh sb="18" eb="20">
      <t>セイカツ</t>
    </rPh>
    <rPh sb="20" eb="22">
      <t>カイゴ</t>
    </rPh>
    <rPh sb="22" eb="24">
      <t>ケイカク</t>
    </rPh>
    <rPh sb="24" eb="25">
      <t>トウ</t>
    </rPh>
    <rPh sb="26" eb="29">
      <t>リヨウシャ</t>
    </rPh>
    <rPh sb="30" eb="32">
      <t>コウフ</t>
    </rPh>
    <rPh sb="40" eb="43">
      <t>リヨウシャ</t>
    </rPh>
    <rPh sb="43" eb="45">
      <t>ゼンイン</t>
    </rPh>
    <rPh sb="46" eb="47">
      <t>オコナ</t>
    </rPh>
    <phoneticPr fontId="4"/>
  </si>
  <si>
    <t>　計画作成担当者は、計画作成後においても認知症対応型共同生活介護計画等の実施状況の把握を行い、必要に応じて計画を変更していますか。</t>
    <rPh sb="1" eb="3">
      <t>ケイカク</t>
    </rPh>
    <rPh sb="3" eb="5">
      <t>サクセイ</t>
    </rPh>
    <rPh sb="5" eb="8">
      <t>タントウシャ</t>
    </rPh>
    <rPh sb="10" eb="12">
      <t>ケイカク</t>
    </rPh>
    <rPh sb="12" eb="15">
      <t>サクセイゴ</t>
    </rPh>
    <rPh sb="20" eb="23">
      <t>ニンチショウ</t>
    </rPh>
    <rPh sb="23" eb="26">
      <t>タイオウガタ</t>
    </rPh>
    <rPh sb="26" eb="28">
      <t>キョウドウ</t>
    </rPh>
    <rPh sb="28" eb="30">
      <t>セイカツ</t>
    </rPh>
    <rPh sb="30" eb="32">
      <t>カイゴ</t>
    </rPh>
    <rPh sb="32" eb="34">
      <t>ケイカク</t>
    </rPh>
    <rPh sb="34" eb="35">
      <t>トウ</t>
    </rPh>
    <rPh sb="36" eb="38">
      <t>ジッシ</t>
    </rPh>
    <rPh sb="38" eb="40">
      <t>ジョウキョウ</t>
    </rPh>
    <rPh sb="41" eb="43">
      <t>ハアク</t>
    </rPh>
    <rPh sb="44" eb="45">
      <t>オコナ</t>
    </rPh>
    <rPh sb="47" eb="49">
      <t>ヒツヨウ</t>
    </rPh>
    <rPh sb="50" eb="51">
      <t>オウ</t>
    </rPh>
    <rPh sb="53" eb="55">
      <t>ケイカク</t>
    </rPh>
    <rPh sb="56" eb="58">
      <t>ヘンコウ</t>
    </rPh>
    <phoneticPr fontId="4"/>
  </si>
  <si>
    <t>　計画の見直しに際しては、アセスメント票等を用いて、利用者のケアの課題となる行動及び状態を２４時間にわたって把握していますか。</t>
    <rPh sb="1" eb="3">
      <t>ケイカク</t>
    </rPh>
    <rPh sb="4" eb="6">
      <t>ミナオ</t>
    </rPh>
    <rPh sb="8" eb="9">
      <t>サイ</t>
    </rPh>
    <rPh sb="19" eb="20">
      <t>ヒョウ</t>
    </rPh>
    <rPh sb="20" eb="21">
      <t>トウ</t>
    </rPh>
    <rPh sb="22" eb="23">
      <t>モチ</t>
    </rPh>
    <rPh sb="26" eb="29">
      <t>リヨウシャ</t>
    </rPh>
    <rPh sb="33" eb="35">
      <t>カダイ</t>
    </rPh>
    <rPh sb="38" eb="40">
      <t>コウドウ</t>
    </rPh>
    <rPh sb="40" eb="41">
      <t>オヨ</t>
    </rPh>
    <rPh sb="42" eb="44">
      <t>ジョウタイ</t>
    </rPh>
    <rPh sb="47" eb="49">
      <t>ジカン</t>
    </rPh>
    <rPh sb="54" eb="56">
      <t>ハアク</t>
    </rPh>
    <phoneticPr fontId="4"/>
  </si>
  <si>
    <t>　（介護予防認知症対応型共同生活介護事業所の指定を受けている場合）介護予防認知症対応型共同生活介護計画には、サービス提供を行う期間を記載していますか。</t>
    <rPh sb="2" eb="4">
      <t>カイゴ</t>
    </rPh>
    <rPh sb="4" eb="6">
      <t>ヨボウ</t>
    </rPh>
    <rPh sb="6" eb="9">
      <t>ニンチショウ</t>
    </rPh>
    <rPh sb="9" eb="12">
      <t>タイオウガタ</t>
    </rPh>
    <rPh sb="12" eb="14">
      <t>キョウドウ</t>
    </rPh>
    <rPh sb="14" eb="16">
      <t>セイカツ</t>
    </rPh>
    <rPh sb="16" eb="18">
      <t>カイゴ</t>
    </rPh>
    <rPh sb="18" eb="21">
      <t>ジギョウショ</t>
    </rPh>
    <rPh sb="22" eb="24">
      <t>シテイ</t>
    </rPh>
    <rPh sb="25" eb="26">
      <t>ウ</t>
    </rPh>
    <rPh sb="30" eb="32">
      <t>バアイ</t>
    </rPh>
    <rPh sb="33" eb="35">
      <t>カイゴ</t>
    </rPh>
    <rPh sb="35" eb="37">
      <t>ヨボウ</t>
    </rPh>
    <rPh sb="37" eb="40">
      <t>ニンチショウ</t>
    </rPh>
    <rPh sb="40" eb="43">
      <t>タイオウガタ</t>
    </rPh>
    <rPh sb="43" eb="45">
      <t>キョウドウ</t>
    </rPh>
    <rPh sb="45" eb="47">
      <t>セイカツ</t>
    </rPh>
    <rPh sb="47" eb="49">
      <t>カイゴ</t>
    </rPh>
    <rPh sb="49" eb="51">
      <t>ケイカク</t>
    </rPh>
    <rPh sb="58" eb="60">
      <t>テイキョウ</t>
    </rPh>
    <rPh sb="61" eb="62">
      <t>オコナ</t>
    </rPh>
    <rPh sb="63" eb="65">
      <t>キカン</t>
    </rPh>
    <rPh sb="66" eb="68">
      <t>キサイ</t>
    </rPh>
    <phoneticPr fontId="4"/>
  </si>
  <si>
    <t>　（介護予防認知症対応型共同生活介護事業所の指定を受けている場合）計画作成担当者は、介護予防認知症対応型共同生活介護計画に記載したサービスの提供を行う期間が終了するまでに、少なくとも１回は、当該介護予防認知症対応型共同生活介護計画の実施状況の把握（モニタリング）を行うとともに、利用者の様態の変化等の把握を行っていますか。</t>
    <rPh sb="2" eb="4">
      <t>カイゴ</t>
    </rPh>
    <rPh sb="4" eb="6">
      <t>ヨボウ</t>
    </rPh>
    <rPh sb="6" eb="9">
      <t>ニンチショウ</t>
    </rPh>
    <rPh sb="9" eb="12">
      <t>タイオウガタ</t>
    </rPh>
    <rPh sb="12" eb="14">
      <t>キョウドウ</t>
    </rPh>
    <rPh sb="14" eb="16">
      <t>セイカツ</t>
    </rPh>
    <rPh sb="16" eb="18">
      <t>カイゴ</t>
    </rPh>
    <rPh sb="18" eb="21">
      <t>ジギョウショ</t>
    </rPh>
    <rPh sb="22" eb="24">
      <t>シテイ</t>
    </rPh>
    <rPh sb="25" eb="26">
      <t>ウ</t>
    </rPh>
    <rPh sb="30" eb="32">
      <t>バアイ</t>
    </rPh>
    <rPh sb="33" eb="35">
      <t>ケイカク</t>
    </rPh>
    <rPh sb="35" eb="37">
      <t>サクセイ</t>
    </rPh>
    <rPh sb="37" eb="40">
      <t>タントウシャ</t>
    </rPh>
    <rPh sb="42" eb="44">
      <t>カイゴ</t>
    </rPh>
    <rPh sb="44" eb="46">
      <t>ヨボウ</t>
    </rPh>
    <rPh sb="46" eb="49">
      <t>ニンチショウ</t>
    </rPh>
    <rPh sb="49" eb="52">
      <t>タイオウガタ</t>
    </rPh>
    <rPh sb="52" eb="54">
      <t>キョウドウ</t>
    </rPh>
    <rPh sb="54" eb="56">
      <t>セイカツ</t>
    </rPh>
    <rPh sb="56" eb="58">
      <t>カイゴ</t>
    </rPh>
    <rPh sb="58" eb="60">
      <t>ケイカク</t>
    </rPh>
    <rPh sb="61" eb="63">
      <t>キサイ</t>
    </rPh>
    <rPh sb="70" eb="72">
      <t>テイキョウ</t>
    </rPh>
    <rPh sb="73" eb="74">
      <t>オコナ</t>
    </rPh>
    <rPh sb="75" eb="77">
      <t>キカン</t>
    </rPh>
    <rPh sb="78" eb="80">
      <t>シュウリョウ</t>
    </rPh>
    <rPh sb="86" eb="87">
      <t>スク</t>
    </rPh>
    <rPh sb="92" eb="93">
      <t>カイ</t>
    </rPh>
    <rPh sb="95" eb="97">
      <t>トウガイ</t>
    </rPh>
    <rPh sb="97" eb="99">
      <t>カイゴ</t>
    </rPh>
    <rPh sb="99" eb="101">
      <t>ヨボウ</t>
    </rPh>
    <rPh sb="101" eb="104">
      <t>ニンチショウ</t>
    </rPh>
    <rPh sb="104" eb="107">
      <t>タイオウガタ</t>
    </rPh>
    <rPh sb="107" eb="109">
      <t>キョウドウ</t>
    </rPh>
    <rPh sb="109" eb="111">
      <t>セイカツ</t>
    </rPh>
    <rPh sb="111" eb="113">
      <t>カイゴ</t>
    </rPh>
    <rPh sb="113" eb="115">
      <t>ケイカク</t>
    </rPh>
    <rPh sb="116" eb="118">
      <t>ジッシ</t>
    </rPh>
    <rPh sb="118" eb="120">
      <t>ジョウキョウ</t>
    </rPh>
    <rPh sb="121" eb="123">
      <t>ハアク</t>
    </rPh>
    <rPh sb="132" eb="133">
      <t>オコナ</t>
    </rPh>
    <rPh sb="139" eb="142">
      <t>リヨウシャ</t>
    </rPh>
    <rPh sb="143" eb="145">
      <t>ヨウタイ</t>
    </rPh>
    <rPh sb="146" eb="148">
      <t>ヘンカ</t>
    </rPh>
    <rPh sb="148" eb="149">
      <t>トウ</t>
    </rPh>
    <rPh sb="150" eb="152">
      <t>ハアク</t>
    </rPh>
    <rPh sb="153" eb="154">
      <t>オコナ</t>
    </rPh>
    <phoneticPr fontId="4"/>
  </si>
  <si>
    <t>　（介護予防認知症対応型共同生活介護事業所の指定を受けている場合）モニタリングの結果、必要に応じて介護予防認知症対応型共同生活介護計画の変更をしていますか。</t>
    <rPh sb="2" eb="4">
      <t>カイゴ</t>
    </rPh>
    <rPh sb="4" eb="6">
      <t>ヨボウ</t>
    </rPh>
    <rPh sb="6" eb="9">
      <t>ニンチショウ</t>
    </rPh>
    <rPh sb="9" eb="12">
      <t>タイオウガタ</t>
    </rPh>
    <rPh sb="12" eb="14">
      <t>キョウドウ</t>
    </rPh>
    <rPh sb="14" eb="16">
      <t>セイカツ</t>
    </rPh>
    <rPh sb="16" eb="18">
      <t>カイゴ</t>
    </rPh>
    <rPh sb="18" eb="21">
      <t>ジギョウショ</t>
    </rPh>
    <rPh sb="22" eb="24">
      <t>シテイ</t>
    </rPh>
    <rPh sb="25" eb="26">
      <t>ウ</t>
    </rPh>
    <rPh sb="30" eb="32">
      <t>バアイ</t>
    </rPh>
    <rPh sb="40" eb="42">
      <t>ケッカ</t>
    </rPh>
    <rPh sb="43" eb="45">
      <t>ヒツヨウ</t>
    </rPh>
    <rPh sb="46" eb="47">
      <t>オウ</t>
    </rPh>
    <rPh sb="49" eb="51">
      <t>カイゴ</t>
    </rPh>
    <rPh sb="51" eb="53">
      <t>ヨボウ</t>
    </rPh>
    <rPh sb="53" eb="56">
      <t>ニンチショウ</t>
    </rPh>
    <rPh sb="56" eb="59">
      <t>タイオウガタ</t>
    </rPh>
    <rPh sb="59" eb="61">
      <t>キョウドウ</t>
    </rPh>
    <rPh sb="61" eb="63">
      <t>セイカツ</t>
    </rPh>
    <rPh sb="63" eb="65">
      <t>カイゴ</t>
    </rPh>
    <rPh sb="65" eb="67">
      <t>ケイカク</t>
    </rPh>
    <rPh sb="68" eb="70">
      <t>ヘンコウ</t>
    </rPh>
    <phoneticPr fontId="4"/>
  </si>
  <si>
    <t>　認知症対応型共同生活介護計画等は、利用者本位の計画になっていますか。</t>
    <rPh sb="1" eb="4">
      <t>ニンチショウ</t>
    </rPh>
    <rPh sb="4" eb="7">
      <t>タイオウガタ</t>
    </rPh>
    <rPh sb="7" eb="9">
      <t>キョウドウ</t>
    </rPh>
    <rPh sb="9" eb="11">
      <t>セイカツ</t>
    </rPh>
    <rPh sb="11" eb="13">
      <t>カイゴ</t>
    </rPh>
    <rPh sb="13" eb="15">
      <t>ケイカク</t>
    </rPh>
    <rPh sb="15" eb="16">
      <t>トウ</t>
    </rPh>
    <rPh sb="18" eb="21">
      <t>リヨウシャ</t>
    </rPh>
    <rPh sb="21" eb="23">
      <t>ホンイ</t>
    </rPh>
    <rPh sb="24" eb="26">
      <t>ケイカク</t>
    </rPh>
    <phoneticPr fontId="4"/>
  </si>
  <si>
    <t>　サービスの提供に当たっては、利用者の人格に十分配慮していますか。</t>
    <rPh sb="6" eb="8">
      <t>テイキョウ</t>
    </rPh>
    <rPh sb="9" eb="10">
      <t>ア</t>
    </rPh>
    <rPh sb="15" eb="18">
      <t>リヨウシャ</t>
    </rPh>
    <rPh sb="19" eb="21">
      <t>ジンカク</t>
    </rPh>
    <rPh sb="22" eb="24">
      <t>ジュウブン</t>
    </rPh>
    <rPh sb="24" eb="26">
      <t>ハイリョ</t>
    </rPh>
    <phoneticPr fontId="4"/>
  </si>
  <si>
    <t>　利用者の心身の状況に応じ、利用者が自主性を保ち意欲的に日々の生活を送ることができるよう、サービスを提供し支援していますか。</t>
    <phoneticPr fontId="4"/>
  </si>
  <si>
    <t>　利用者が日常生活を営む上で必要な行政機関に対する手続き等について、その者又はその家族が行うことが困難である場合は、その者の同意を得て代わって行っていますか。</t>
    <rPh sb="1" eb="4">
      <t>リヨウシャ</t>
    </rPh>
    <rPh sb="5" eb="7">
      <t>ニチジョウ</t>
    </rPh>
    <rPh sb="7" eb="9">
      <t>セイカツ</t>
    </rPh>
    <rPh sb="10" eb="11">
      <t>イトナ</t>
    </rPh>
    <rPh sb="12" eb="13">
      <t>ウエ</t>
    </rPh>
    <rPh sb="14" eb="16">
      <t>ヒツヨウ</t>
    </rPh>
    <rPh sb="17" eb="19">
      <t>ギョウセイ</t>
    </rPh>
    <rPh sb="19" eb="21">
      <t>キカン</t>
    </rPh>
    <rPh sb="22" eb="23">
      <t>タイ</t>
    </rPh>
    <rPh sb="25" eb="27">
      <t>テツヅ</t>
    </rPh>
    <rPh sb="28" eb="29">
      <t>トウ</t>
    </rPh>
    <rPh sb="36" eb="37">
      <t>シャ</t>
    </rPh>
    <rPh sb="37" eb="38">
      <t>マタ</t>
    </rPh>
    <rPh sb="41" eb="43">
      <t>カゾク</t>
    </rPh>
    <rPh sb="44" eb="45">
      <t>オコナ</t>
    </rPh>
    <rPh sb="49" eb="51">
      <t>コンナン</t>
    </rPh>
    <rPh sb="54" eb="56">
      <t>バアイ</t>
    </rPh>
    <rPh sb="60" eb="61">
      <t>シャ</t>
    </rPh>
    <rPh sb="62" eb="64">
      <t>ドウイ</t>
    </rPh>
    <rPh sb="65" eb="66">
      <t>エ</t>
    </rPh>
    <rPh sb="67" eb="68">
      <t>カ</t>
    </rPh>
    <rPh sb="71" eb="72">
      <t>オコナ</t>
    </rPh>
    <phoneticPr fontId="4"/>
  </si>
  <si>
    <t>　常に利用者の家族との連携を図るとともに、利用者とその家族との交流等の機会を確保するよう努めていますか。</t>
    <rPh sb="1" eb="2">
      <t>ツネ</t>
    </rPh>
    <rPh sb="3" eb="6">
      <t>リヨウシャ</t>
    </rPh>
    <rPh sb="7" eb="9">
      <t>カゾク</t>
    </rPh>
    <rPh sb="11" eb="13">
      <t>レンケイ</t>
    </rPh>
    <rPh sb="14" eb="15">
      <t>ハカ</t>
    </rPh>
    <rPh sb="21" eb="24">
      <t>リヨウシャ</t>
    </rPh>
    <rPh sb="27" eb="29">
      <t>カゾク</t>
    </rPh>
    <rPh sb="31" eb="33">
      <t>コウリュウ</t>
    </rPh>
    <rPh sb="33" eb="34">
      <t>トウ</t>
    </rPh>
    <rPh sb="35" eb="37">
      <t>キカイ</t>
    </rPh>
    <rPh sb="38" eb="40">
      <t>カクホ</t>
    </rPh>
    <rPh sb="44" eb="45">
      <t>ツト</t>
    </rPh>
    <phoneticPr fontId="4"/>
  </si>
  <si>
    <t>　管理者は同一敷地内の指定居宅サービス、指定地域密着型サービス等の事業所の管理者を兼務していますか。</t>
    <rPh sb="1" eb="4">
      <t>カンリシャ</t>
    </rPh>
    <rPh sb="5" eb="7">
      <t>ドウイツ</t>
    </rPh>
    <rPh sb="7" eb="10">
      <t>シキチナイ</t>
    </rPh>
    <rPh sb="11" eb="13">
      <t>シテイ</t>
    </rPh>
    <rPh sb="13" eb="15">
      <t>キョタク</t>
    </rPh>
    <rPh sb="20" eb="22">
      <t>シテイ</t>
    </rPh>
    <rPh sb="22" eb="24">
      <t>チイキ</t>
    </rPh>
    <rPh sb="24" eb="27">
      <t>ミッチャクガタ</t>
    </rPh>
    <rPh sb="31" eb="32">
      <t>トウ</t>
    </rPh>
    <rPh sb="33" eb="36">
      <t>ジギョウショ</t>
    </rPh>
    <rPh sb="37" eb="40">
      <t>カンリシャ</t>
    </rPh>
    <rPh sb="41" eb="43">
      <t>ケンム</t>
    </rPh>
    <phoneticPr fontId="4"/>
  </si>
  <si>
    <t>　サービスの提供を行っているときに利用者に病状の急変が生じた場合その他必要な場合は、速やかに主治の医師又は協力医療機関への連絡を行う等の必要な措置を行っていますか。</t>
    <rPh sb="6" eb="8">
      <t>テイキョウ</t>
    </rPh>
    <rPh sb="9" eb="10">
      <t>オコナ</t>
    </rPh>
    <rPh sb="17" eb="20">
      <t>リヨウシャ</t>
    </rPh>
    <rPh sb="21" eb="23">
      <t>ビョウジョウ</t>
    </rPh>
    <rPh sb="24" eb="26">
      <t>キュウヘン</t>
    </rPh>
    <rPh sb="27" eb="28">
      <t>ショウ</t>
    </rPh>
    <rPh sb="30" eb="32">
      <t>バアイ</t>
    </rPh>
    <rPh sb="34" eb="35">
      <t>タ</t>
    </rPh>
    <rPh sb="35" eb="37">
      <t>ヒツヨウ</t>
    </rPh>
    <rPh sb="38" eb="40">
      <t>バアイ</t>
    </rPh>
    <rPh sb="42" eb="43">
      <t>スミ</t>
    </rPh>
    <rPh sb="46" eb="48">
      <t>シュジ</t>
    </rPh>
    <rPh sb="49" eb="51">
      <t>イシ</t>
    </rPh>
    <rPh sb="51" eb="52">
      <t>マタ</t>
    </rPh>
    <rPh sb="53" eb="55">
      <t>キョウリョク</t>
    </rPh>
    <rPh sb="55" eb="57">
      <t>イリョウ</t>
    </rPh>
    <rPh sb="57" eb="59">
      <t>キカン</t>
    </rPh>
    <rPh sb="61" eb="63">
      <t>レンラク</t>
    </rPh>
    <rPh sb="64" eb="65">
      <t>オコナ</t>
    </rPh>
    <rPh sb="66" eb="67">
      <t>ナド</t>
    </rPh>
    <rPh sb="68" eb="70">
      <t>ヒツヨウ</t>
    </rPh>
    <rPh sb="71" eb="73">
      <t>ソチ</t>
    </rPh>
    <rPh sb="74" eb="75">
      <t>オコナ</t>
    </rPh>
    <phoneticPr fontId="4"/>
  </si>
  <si>
    <t>　事業所で緊急・災害時対応マニュアルを作成し、職員に周知徹底していますか。</t>
    <rPh sb="1" eb="4">
      <t>ジギョウショ</t>
    </rPh>
    <rPh sb="5" eb="7">
      <t>キンキュウ</t>
    </rPh>
    <rPh sb="8" eb="11">
      <t>サイガイジ</t>
    </rPh>
    <rPh sb="11" eb="13">
      <t>タイオウ</t>
    </rPh>
    <rPh sb="19" eb="21">
      <t>サクセイ</t>
    </rPh>
    <rPh sb="23" eb="25">
      <t>ショクイン</t>
    </rPh>
    <rPh sb="26" eb="28">
      <t>シュウチ</t>
    </rPh>
    <rPh sb="28" eb="30">
      <t>テッテイ</t>
    </rPh>
    <phoneticPr fontId="4"/>
  </si>
  <si>
    <t>　緊急時の連絡体制が図られていますか。</t>
    <rPh sb="1" eb="4">
      <t>キンキュウジ</t>
    </rPh>
    <rPh sb="5" eb="7">
      <t>レンラク</t>
    </rPh>
    <rPh sb="7" eb="9">
      <t>タイセイ</t>
    </rPh>
    <rPh sb="10" eb="11">
      <t>ハカ</t>
    </rPh>
    <phoneticPr fontId="4"/>
  </si>
  <si>
    <t>　利用者個々に起こり得るリスクへの対応について、従業者間で情報が共有されていますか。</t>
    <rPh sb="1" eb="4">
      <t>リヨウシャ</t>
    </rPh>
    <rPh sb="4" eb="6">
      <t>ココ</t>
    </rPh>
    <rPh sb="7" eb="8">
      <t>オ</t>
    </rPh>
    <rPh sb="10" eb="11">
      <t>ウ</t>
    </rPh>
    <rPh sb="17" eb="19">
      <t>タイオウ</t>
    </rPh>
    <rPh sb="24" eb="27">
      <t>ジュウギョウシャ</t>
    </rPh>
    <rPh sb="27" eb="28">
      <t>アイダ</t>
    </rPh>
    <rPh sb="29" eb="31">
      <t>ジョウホウ</t>
    </rPh>
    <rPh sb="32" eb="34">
      <t>キョウユウ</t>
    </rPh>
    <phoneticPr fontId="4"/>
  </si>
  <si>
    <t>　緊急時の対応について、シミュレーション等を実施し、サービス提供に活用していますか。</t>
    <rPh sb="1" eb="4">
      <t>キンキュウジ</t>
    </rPh>
    <rPh sb="5" eb="7">
      <t>タイオウ</t>
    </rPh>
    <rPh sb="20" eb="21">
      <t>トウ</t>
    </rPh>
    <rPh sb="22" eb="24">
      <t>ジッシ</t>
    </rPh>
    <rPh sb="30" eb="32">
      <t>テイキョウ</t>
    </rPh>
    <rPh sb="33" eb="35">
      <t>カツヨウ</t>
    </rPh>
    <phoneticPr fontId="4"/>
  </si>
  <si>
    <t>　管理者は、従業者の管理及び利用の申込みに係る調整、業務の実施状況の把握その他の管理を一元的に行っていますか。</t>
    <rPh sb="1" eb="4">
      <t>カンリシャ</t>
    </rPh>
    <rPh sb="6" eb="9">
      <t>ジュウギョウシャ</t>
    </rPh>
    <rPh sb="10" eb="12">
      <t>カンリ</t>
    </rPh>
    <rPh sb="12" eb="13">
      <t>オヨ</t>
    </rPh>
    <rPh sb="14" eb="16">
      <t>リヨウ</t>
    </rPh>
    <rPh sb="17" eb="19">
      <t>モウシコ</t>
    </rPh>
    <rPh sb="21" eb="22">
      <t>カカ</t>
    </rPh>
    <rPh sb="23" eb="25">
      <t>チョウセイ</t>
    </rPh>
    <rPh sb="26" eb="28">
      <t>ギョウム</t>
    </rPh>
    <rPh sb="29" eb="31">
      <t>ジッシ</t>
    </rPh>
    <rPh sb="31" eb="33">
      <t>ジョウキョウ</t>
    </rPh>
    <rPh sb="34" eb="36">
      <t>ハアク</t>
    </rPh>
    <rPh sb="38" eb="39">
      <t>タ</t>
    </rPh>
    <rPh sb="40" eb="42">
      <t>カンリ</t>
    </rPh>
    <rPh sb="43" eb="46">
      <t>イチゲンテキ</t>
    </rPh>
    <rPh sb="47" eb="48">
      <t>オコナ</t>
    </rPh>
    <phoneticPr fontId="4"/>
  </si>
  <si>
    <t>　法人は、管理者を含む従業者全員と雇用契約等を結んでいますか。</t>
    <rPh sb="1" eb="3">
      <t>ホウジン</t>
    </rPh>
    <rPh sb="5" eb="8">
      <t>カンリシャ</t>
    </rPh>
    <rPh sb="9" eb="10">
      <t>フク</t>
    </rPh>
    <rPh sb="11" eb="14">
      <t>ジュウギョウシャ</t>
    </rPh>
    <rPh sb="14" eb="16">
      <t>ゼンイン</t>
    </rPh>
    <rPh sb="17" eb="19">
      <t>コヨウ</t>
    </rPh>
    <rPh sb="19" eb="21">
      <t>ケイヤク</t>
    </rPh>
    <rPh sb="21" eb="22">
      <t>トウ</t>
    </rPh>
    <rPh sb="23" eb="24">
      <t>ムス</t>
    </rPh>
    <phoneticPr fontId="4"/>
  </si>
  <si>
    <t>　計画作成担当者については、雇用の際に介護支援専門員の登録又は計画作成経験及び研修の修了を確認するとともに、登録証及び研修の修了証のコピーを保管していますか。</t>
    <rPh sb="1" eb="3">
      <t>ケイカク</t>
    </rPh>
    <rPh sb="3" eb="5">
      <t>サクセイ</t>
    </rPh>
    <rPh sb="5" eb="8">
      <t>タントウシャ</t>
    </rPh>
    <rPh sb="14" eb="16">
      <t>コヨウ</t>
    </rPh>
    <rPh sb="17" eb="18">
      <t>サイ</t>
    </rPh>
    <rPh sb="19" eb="21">
      <t>カイゴ</t>
    </rPh>
    <rPh sb="21" eb="23">
      <t>シエン</t>
    </rPh>
    <rPh sb="23" eb="26">
      <t>センモンイン</t>
    </rPh>
    <rPh sb="27" eb="29">
      <t>トウロク</t>
    </rPh>
    <rPh sb="29" eb="30">
      <t>マタ</t>
    </rPh>
    <rPh sb="31" eb="33">
      <t>ケイカク</t>
    </rPh>
    <rPh sb="33" eb="35">
      <t>サクセイ</t>
    </rPh>
    <rPh sb="35" eb="37">
      <t>ケイケン</t>
    </rPh>
    <rPh sb="37" eb="38">
      <t>オヨ</t>
    </rPh>
    <rPh sb="39" eb="41">
      <t>ケンシュウ</t>
    </rPh>
    <rPh sb="42" eb="44">
      <t>シュウリョウ</t>
    </rPh>
    <rPh sb="45" eb="47">
      <t>カクニン</t>
    </rPh>
    <rPh sb="54" eb="57">
      <t>トウロクショウ</t>
    </rPh>
    <rPh sb="57" eb="58">
      <t>オヨ</t>
    </rPh>
    <rPh sb="59" eb="61">
      <t>ケンシュウ</t>
    </rPh>
    <rPh sb="62" eb="65">
      <t>シュウリョウショウ</t>
    </rPh>
    <rPh sb="70" eb="72">
      <t>ホカン</t>
    </rPh>
    <phoneticPr fontId="4"/>
  </si>
  <si>
    <t>　従業者の勤務体制表（ローテーション表）を作成していますか。</t>
    <rPh sb="1" eb="4">
      <t>ジュウギョウシャ</t>
    </rPh>
    <rPh sb="5" eb="7">
      <t>キンム</t>
    </rPh>
    <rPh sb="7" eb="9">
      <t>タイセイ</t>
    </rPh>
    <rPh sb="9" eb="10">
      <t>ヒョウ</t>
    </rPh>
    <rPh sb="18" eb="19">
      <t>ヒョウ</t>
    </rPh>
    <rPh sb="21" eb="23">
      <t>サクセイ</t>
    </rPh>
    <phoneticPr fontId="4"/>
  </si>
  <si>
    <t>　全職員について、タイムカード等により勤務実績がわかるようにしていますか。</t>
    <rPh sb="1" eb="4">
      <t>ゼンショクイン</t>
    </rPh>
    <rPh sb="15" eb="16">
      <t>トウ</t>
    </rPh>
    <rPh sb="19" eb="21">
      <t>キンム</t>
    </rPh>
    <rPh sb="21" eb="23">
      <t>ジッセキ</t>
    </rPh>
    <phoneticPr fontId="4"/>
  </si>
  <si>
    <t>　介護保険適用と介護保険適用外サービス（全額自己負担となるもの）に関する料金表を作成し、利用者等に説明していますか。</t>
    <rPh sb="1" eb="3">
      <t>カイゴ</t>
    </rPh>
    <rPh sb="3" eb="5">
      <t>ホケン</t>
    </rPh>
    <rPh sb="5" eb="7">
      <t>テキヨウ</t>
    </rPh>
    <rPh sb="8" eb="10">
      <t>カイゴ</t>
    </rPh>
    <rPh sb="10" eb="12">
      <t>ホケン</t>
    </rPh>
    <rPh sb="12" eb="15">
      <t>テキヨウガイ</t>
    </rPh>
    <rPh sb="20" eb="22">
      <t>ゼンガク</t>
    </rPh>
    <rPh sb="22" eb="24">
      <t>ジコ</t>
    </rPh>
    <rPh sb="24" eb="26">
      <t>フタン</t>
    </rPh>
    <rPh sb="33" eb="34">
      <t>カン</t>
    </rPh>
    <rPh sb="36" eb="39">
      <t>リョウキンヒョウ</t>
    </rPh>
    <rPh sb="40" eb="42">
      <t>サクセイ</t>
    </rPh>
    <rPh sb="44" eb="47">
      <t>リヨウシャ</t>
    </rPh>
    <rPh sb="47" eb="48">
      <t>トウ</t>
    </rPh>
    <rPh sb="49" eb="51">
      <t>セツメイ</t>
    </rPh>
    <phoneticPr fontId="4"/>
  </si>
  <si>
    <t>　従業者の日々の勤務時間、常勤・非常勤の別、各職員の兼務関係、夜間及び深夜の勤務の担当者等、明確な勤務表を作成していますか。</t>
    <rPh sb="1" eb="4">
      <t>ジュウギョウシャ</t>
    </rPh>
    <rPh sb="5" eb="7">
      <t>ヒビ</t>
    </rPh>
    <rPh sb="8" eb="10">
      <t>キンム</t>
    </rPh>
    <rPh sb="10" eb="12">
      <t>ジカン</t>
    </rPh>
    <rPh sb="13" eb="15">
      <t>ジョウキン</t>
    </rPh>
    <rPh sb="16" eb="19">
      <t>ヒジョウキン</t>
    </rPh>
    <rPh sb="20" eb="21">
      <t>ベツ</t>
    </rPh>
    <rPh sb="22" eb="23">
      <t>カク</t>
    </rPh>
    <rPh sb="23" eb="25">
      <t>ショクイン</t>
    </rPh>
    <rPh sb="26" eb="28">
      <t>ケンム</t>
    </rPh>
    <rPh sb="28" eb="30">
      <t>カンケイ</t>
    </rPh>
    <rPh sb="31" eb="33">
      <t>ヤカン</t>
    </rPh>
    <rPh sb="33" eb="34">
      <t>オヨ</t>
    </rPh>
    <rPh sb="35" eb="37">
      <t>シンヤ</t>
    </rPh>
    <rPh sb="38" eb="40">
      <t>キンム</t>
    </rPh>
    <rPh sb="41" eb="44">
      <t>タントウシャ</t>
    </rPh>
    <rPh sb="44" eb="45">
      <t>トウ</t>
    </rPh>
    <rPh sb="46" eb="48">
      <t>メイカク</t>
    </rPh>
    <rPh sb="49" eb="52">
      <t>キンムヒョウ</t>
    </rPh>
    <rPh sb="53" eb="55">
      <t>サクセイ</t>
    </rPh>
    <phoneticPr fontId="4"/>
  </si>
  <si>
    <t>　従業者の資質の向上のために、研修の機会を設けていますか。</t>
    <rPh sb="1" eb="4">
      <t>ジュウギョウシャ</t>
    </rPh>
    <rPh sb="5" eb="7">
      <t>シシツ</t>
    </rPh>
    <rPh sb="8" eb="10">
      <t>コウジョウ</t>
    </rPh>
    <rPh sb="15" eb="17">
      <t>ケンシュウ</t>
    </rPh>
    <rPh sb="18" eb="20">
      <t>キカイ</t>
    </rPh>
    <rPh sb="21" eb="22">
      <t>モウ</t>
    </rPh>
    <phoneticPr fontId="4"/>
  </si>
  <si>
    <t>　消防法施行規則に規定する消防計画等、非常災害に関する具体的な計画を立てていますか。</t>
    <rPh sb="1" eb="3">
      <t>ショウボウ</t>
    </rPh>
    <rPh sb="3" eb="4">
      <t>ホウ</t>
    </rPh>
    <rPh sb="4" eb="6">
      <t>セコウ</t>
    </rPh>
    <rPh sb="6" eb="8">
      <t>キソク</t>
    </rPh>
    <rPh sb="9" eb="11">
      <t>キテイ</t>
    </rPh>
    <rPh sb="13" eb="15">
      <t>ショウボウ</t>
    </rPh>
    <rPh sb="15" eb="17">
      <t>ケイカク</t>
    </rPh>
    <rPh sb="17" eb="18">
      <t>トウ</t>
    </rPh>
    <rPh sb="19" eb="21">
      <t>ヒジョウ</t>
    </rPh>
    <rPh sb="21" eb="23">
      <t>サイガイ</t>
    </rPh>
    <rPh sb="24" eb="25">
      <t>カン</t>
    </rPh>
    <rPh sb="27" eb="30">
      <t>グタイテキ</t>
    </rPh>
    <rPh sb="31" eb="33">
      <t>ケイカク</t>
    </rPh>
    <rPh sb="34" eb="35">
      <t>タ</t>
    </rPh>
    <phoneticPr fontId="4"/>
  </si>
  <si>
    <t>　火災等の災害時に、地域の消防機関へ速やかに通報する体制をとるよう従業員に周知していますか。</t>
    <rPh sb="1" eb="3">
      <t>カサイ</t>
    </rPh>
    <rPh sb="3" eb="4">
      <t>トウ</t>
    </rPh>
    <rPh sb="5" eb="8">
      <t>サイガイジ</t>
    </rPh>
    <rPh sb="10" eb="12">
      <t>チイキ</t>
    </rPh>
    <rPh sb="13" eb="15">
      <t>ショウボウ</t>
    </rPh>
    <rPh sb="15" eb="17">
      <t>キカン</t>
    </rPh>
    <rPh sb="18" eb="19">
      <t>スミ</t>
    </rPh>
    <rPh sb="22" eb="24">
      <t>ツウホウ</t>
    </rPh>
    <rPh sb="26" eb="28">
      <t>タイセイ</t>
    </rPh>
    <rPh sb="33" eb="36">
      <t>ジュウギョウイン</t>
    </rPh>
    <rPh sb="37" eb="39">
      <t>シュウチ</t>
    </rPh>
    <phoneticPr fontId="4"/>
  </si>
  <si>
    <t>　日ごろから消防団や地域住民との連携を図り、火事等の際に消火・避難等に協力してもらえる体制作りを行っていますか。</t>
    <rPh sb="1" eb="2">
      <t>ヒ</t>
    </rPh>
    <rPh sb="6" eb="9">
      <t>ショウボウダン</t>
    </rPh>
    <rPh sb="10" eb="12">
      <t>チイキ</t>
    </rPh>
    <rPh sb="12" eb="14">
      <t>ジュウミン</t>
    </rPh>
    <rPh sb="16" eb="18">
      <t>レンケイ</t>
    </rPh>
    <rPh sb="19" eb="20">
      <t>ハカ</t>
    </rPh>
    <rPh sb="22" eb="24">
      <t>カジ</t>
    </rPh>
    <rPh sb="24" eb="25">
      <t>トウ</t>
    </rPh>
    <rPh sb="26" eb="27">
      <t>サイ</t>
    </rPh>
    <rPh sb="28" eb="30">
      <t>ショウカ</t>
    </rPh>
    <rPh sb="31" eb="33">
      <t>ヒナン</t>
    </rPh>
    <rPh sb="33" eb="34">
      <t>トウ</t>
    </rPh>
    <rPh sb="35" eb="37">
      <t>キョウリョク</t>
    </rPh>
    <rPh sb="43" eb="45">
      <t>タイセイ</t>
    </rPh>
    <rPh sb="45" eb="46">
      <t>ヅク</t>
    </rPh>
    <rPh sb="48" eb="49">
      <t>オコナ</t>
    </rPh>
    <phoneticPr fontId="4"/>
  </si>
  <si>
    <t>　消防法その他の法令等に規定された必要な消火設備、非常災害用設備等について定期的に設備点検を行っていますか。</t>
    <rPh sb="1" eb="3">
      <t>ショウボウ</t>
    </rPh>
    <rPh sb="3" eb="4">
      <t>ホウ</t>
    </rPh>
    <rPh sb="6" eb="7">
      <t>タ</t>
    </rPh>
    <rPh sb="8" eb="10">
      <t>ホウレイ</t>
    </rPh>
    <rPh sb="10" eb="11">
      <t>トウ</t>
    </rPh>
    <rPh sb="12" eb="14">
      <t>キテイ</t>
    </rPh>
    <rPh sb="17" eb="19">
      <t>ヒツヨウ</t>
    </rPh>
    <rPh sb="20" eb="22">
      <t>ショウカ</t>
    </rPh>
    <rPh sb="22" eb="24">
      <t>セツビ</t>
    </rPh>
    <rPh sb="25" eb="27">
      <t>ヒジョウ</t>
    </rPh>
    <rPh sb="27" eb="29">
      <t>サイガイ</t>
    </rPh>
    <rPh sb="29" eb="30">
      <t>ヨウ</t>
    </rPh>
    <rPh sb="30" eb="32">
      <t>セツビ</t>
    </rPh>
    <rPh sb="32" eb="33">
      <t>トウ</t>
    </rPh>
    <rPh sb="37" eb="40">
      <t>テイキテキ</t>
    </rPh>
    <rPh sb="41" eb="43">
      <t>セツビ</t>
    </rPh>
    <rPh sb="43" eb="45">
      <t>テンケン</t>
    </rPh>
    <rPh sb="46" eb="47">
      <t>オコナ</t>
    </rPh>
    <phoneticPr fontId="4"/>
  </si>
  <si>
    <t>　事業所の広域避難場所はどこですか。</t>
    <rPh sb="1" eb="4">
      <t>ジギョウショ</t>
    </rPh>
    <rPh sb="5" eb="7">
      <t>コウイキ</t>
    </rPh>
    <rPh sb="7" eb="9">
      <t>ヒナン</t>
    </rPh>
    <rPh sb="9" eb="11">
      <t>バショ</t>
    </rPh>
    <phoneticPr fontId="4"/>
  </si>
  <si>
    <t>　利用者の使用する施設、食器その他の設備又は飲用に供する水について、空調設備等により施設内の適温の確保に努める等、衛生的な管理に努め、又は衛生上必要な措置を講じていますか。</t>
    <rPh sb="1" eb="4">
      <t>リヨウシャ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6">
      <t>クウチョウ</t>
    </rPh>
    <rPh sb="36" eb="38">
      <t>セツビ</t>
    </rPh>
    <rPh sb="38" eb="39">
      <t>トウ</t>
    </rPh>
    <rPh sb="42" eb="44">
      <t>シセツ</t>
    </rPh>
    <rPh sb="44" eb="45">
      <t>ナイ</t>
    </rPh>
    <rPh sb="46" eb="48">
      <t>テキオン</t>
    </rPh>
    <rPh sb="49" eb="51">
      <t>カクホ</t>
    </rPh>
    <rPh sb="52" eb="53">
      <t>ツト</t>
    </rPh>
    <rPh sb="55" eb="56">
      <t>トウ</t>
    </rPh>
    <rPh sb="57" eb="60">
      <t>エイセイテキ</t>
    </rPh>
    <rPh sb="61" eb="63">
      <t>カンリ</t>
    </rPh>
    <rPh sb="64" eb="65">
      <t>ツト</t>
    </rPh>
    <rPh sb="67" eb="68">
      <t>マタ</t>
    </rPh>
    <rPh sb="69" eb="72">
      <t>エイセイジョウ</t>
    </rPh>
    <rPh sb="72" eb="74">
      <t>ヒツヨウ</t>
    </rPh>
    <rPh sb="75" eb="77">
      <t>ソチ</t>
    </rPh>
    <rPh sb="78" eb="79">
      <t>コウ</t>
    </rPh>
    <phoneticPr fontId="4"/>
  </si>
  <si>
    <t>　感染予防に関する教育を定期的に行い、周知徹底させていますか。</t>
    <rPh sb="1" eb="3">
      <t>カンセン</t>
    </rPh>
    <rPh sb="3" eb="5">
      <t>ヨボウ</t>
    </rPh>
    <rPh sb="6" eb="7">
      <t>カン</t>
    </rPh>
    <rPh sb="9" eb="11">
      <t>キョウイク</t>
    </rPh>
    <rPh sb="12" eb="15">
      <t>テイキテキ</t>
    </rPh>
    <rPh sb="16" eb="17">
      <t>オコナ</t>
    </rPh>
    <rPh sb="19" eb="21">
      <t>シュウチ</t>
    </rPh>
    <rPh sb="21" eb="23">
      <t>テッテイ</t>
    </rPh>
    <phoneticPr fontId="4"/>
  </si>
  <si>
    <t>　災害その他やむを得ない事情がある場合を除き、入居定員及び居室の定員を超えて入居はしていませんか。（定員を超えて入居していなければ○）</t>
    <rPh sb="1" eb="3">
      <t>サイガイ</t>
    </rPh>
    <rPh sb="5" eb="6">
      <t>タ</t>
    </rPh>
    <rPh sb="9" eb="10">
      <t>エ</t>
    </rPh>
    <rPh sb="12" eb="14">
      <t>ジジョウ</t>
    </rPh>
    <rPh sb="17" eb="19">
      <t>バアイ</t>
    </rPh>
    <rPh sb="20" eb="21">
      <t>ノゾ</t>
    </rPh>
    <rPh sb="23" eb="25">
      <t>ニュウキョ</t>
    </rPh>
    <rPh sb="25" eb="27">
      <t>テイイン</t>
    </rPh>
    <rPh sb="27" eb="28">
      <t>オヨ</t>
    </rPh>
    <rPh sb="29" eb="31">
      <t>キョシツ</t>
    </rPh>
    <rPh sb="32" eb="34">
      <t>テイイン</t>
    </rPh>
    <rPh sb="35" eb="36">
      <t>コ</t>
    </rPh>
    <rPh sb="38" eb="40">
      <t>ニュウキョ</t>
    </rPh>
    <rPh sb="50" eb="52">
      <t>テイイン</t>
    </rPh>
    <rPh sb="53" eb="54">
      <t>コ</t>
    </rPh>
    <rPh sb="56" eb="58">
      <t>ニュウキョ</t>
    </rPh>
    <phoneticPr fontId="4"/>
  </si>
  <si>
    <t>　事業所の見やすい場所に、運営規程の概要、介護従業者の勤務の体制その他の利用申込者のサービスの選択に資すると認められる重要事項を掲示していますか。</t>
    <rPh sb="1" eb="4">
      <t>ジギョウショ</t>
    </rPh>
    <rPh sb="5" eb="6">
      <t>ミ</t>
    </rPh>
    <rPh sb="9" eb="11">
      <t>バショ</t>
    </rPh>
    <rPh sb="13" eb="15">
      <t>ウンエイ</t>
    </rPh>
    <rPh sb="15" eb="17">
      <t>キテイ</t>
    </rPh>
    <rPh sb="18" eb="20">
      <t>ガイヨウ</t>
    </rPh>
    <rPh sb="21" eb="23">
      <t>カイゴ</t>
    </rPh>
    <rPh sb="23" eb="26">
      <t>ジュウギョウシャ</t>
    </rPh>
    <rPh sb="27" eb="29">
      <t>キンム</t>
    </rPh>
    <rPh sb="30" eb="32">
      <t>タイセイ</t>
    </rPh>
    <rPh sb="34" eb="35">
      <t>タ</t>
    </rPh>
    <rPh sb="36" eb="38">
      <t>リヨウ</t>
    </rPh>
    <rPh sb="38" eb="41">
      <t>モウシコミシャ</t>
    </rPh>
    <rPh sb="47" eb="49">
      <t>センタク</t>
    </rPh>
    <rPh sb="50" eb="51">
      <t>シ</t>
    </rPh>
    <rPh sb="54" eb="55">
      <t>ミト</t>
    </rPh>
    <rPh sb="59" eb="61">
      <t>ジュウヨウ</t>
    </rPh>
    <rPh sb="61" eb="63">
      <t>ジコウ</t>
    </rPh>
    <rPh sb="64" eb="66">
      <t>ケイジ</t>
    </rPh>
    <phoneticPr fontId="4"/>
  </si>
  <si>
    <t>　就業規則、雇用契約書等に従業者及び退職した者が業務上知り得た利用者やその家族の秘密を漏らすことを禁止する記載がありますか。</t>
    <rPh sb="1" eb="3">
      <t>シュウギョウ</t>
    </rPh>
    <rPh sb="3" eb="5">
      <t>キソク</t>
    </rPh>
    <rPh sb="6" eb="8">
      <t>コヨウ</t>
    </rPh>
    <rPh sb="8" eb="11">
      <t>ケイヤクショ</t>
    </rPh>
    <rPh sb="11" eb="12">
      <t>トウ</t>
    </rPh>
    <rPh sb="13" eb="16">
      <t>ジュウギョウシャ</t>
    </rPh>
    <rPh sb="16" eb="17">
      <t>オヨ</t>
    </rPh>
    <rPh sb="18" eb="20">
      <t>タイショク</t>
    </rPh>
    <rPh sb="22" eb="23">
      <t>シャ</t>
    </rPh>
    <rPh sb="24" eb="27">
      <t>ギョウムジョウ</t>
    </rPh>
    <rPh sb="27" eb="28">
      <t>シ</t>
    </rPh>
    <rPh sb="29" eb="30">
      <t>エ</t>
    </rPh>
    <rPh sb="31" eb="34">
      <t>リヨウシャ</t>
    </rPh>
    <rPh sb="37" eb="39">
      <t>カゾク</t>
    </rPh>
    <rPh sb="40" eb="42">
      <t>ヒミツ</t>
    </rPh>
    <rPh sb="43" eb="44">
      <t>モ</t>
    </rPh>
    <rPh sb="49" eb="51">
      <t>キンシ</t>
    </rPh>
    <rPh sb="53" eb="55">
      <t>キサイ</t>
    </rPh>
    <phoneticPr fontId="4"/>
  </si>
  <si>
    <t>　利用者全員から個人情報使用同意書等で利用者等やその家族の個人情報をサービス担当者会議等で使用することについて同意を得ていますか。（一部の利用者のみの場合は×）</t>
    <rPh sb="1" eb="4">
      <t>リヨウシャ</t>
    </rPh>
    <rPh sb="4" eb="6">
      <t>ゼンイン</t>
    </rPh>
    <rPh sb="8" eb="10">
      <t>コジン</t>
    </rPh>
    <rPh sb="10" eb="12">
      <t>ジョウホウ</t>
    </rPh>
    <rPh sb="12" eb="14">
      <t>シヨウ</t>
    </rPh>
    <rPh sb="14" eb="17">
      <t>ドウイショ</t>
    </rPh>
    <rPh sb="17" eb="18">
      <t>トウ</t>
    </rPh>
    <rPh sb="19" eb="22">
      <t>リヨウシャ</t>
    </rPh>
    <rPh sb="22" eb="23">
      <t>トウ</t>
    </rPh>
    <rPh sb="26" eb="28">
      <t>カゾク</t>
    </rPh>
    <rPh sb="29" eb="31">
      <t>コジン</t>
    </rPh>
    <rPh sb="31" eb="33">
      <t>ジョウホウ</t>
    </rPh>
    <rPh sb="38" eb="41">
      <t>タントウシャ</t>
    </rPh>
    <rPh sb="41" eb="43">
      <t>カイギ</t>
    </rPh>
    <rPh sb="43" eb="44">
      <t>トウ</t>
    </rPh>
    <rPh sb="45" eb="47">
      <t>シヨウ</t>
    </rPh>
    <rPh sb="55" eb="57">
      <t>ドウイ</t>
    </rPh>
    <rPh sb="58" eb="59">
      <t>エ</t>
    </rPh>
    <rPh sb="66" eb="68">
      <t>イチブ</t>
    </rPh>
    <rPh sb="69" eb="72">
      <t>リヨウシャ</t>
    </rPh>
    <rPh sb="75" eb="77">
      <t>バアイ</t>
    </rPh>
    <phoneticPr fontId="4"/>
  </si>
  <si>
    <t>　保有個人データの管理・開示手順、個人情報管理者等を定めた個人情報保護に関する規定を整備していますか。</t>
    <rPh sb="1" eb="3">
      <t>ホユウ</t>
    </rPh>
    <rPh sb="3" eb="5">
      <t>コジン</t>
    </rPh>
    <rPh sb="9" eb="11">
      <t>カンリ</t>
    </rPh>
    <rPh sb="12" eb="14">
      <t>カイジ</t>
    </rPh>
    <rPh sb="14" eb="16">
      <t>テジュン</t>
    </rPh>
    <rPh sb="17" eb="19">
      <t>コジン</t>
    </rPh>
    <rPh sb="19" eb="21">
      <t>ジョウホウ</t>
    </rPh>
    <rPh sb="21" eb="24">
      <t>カンリシャ</t>
    </rPh>
    <rPh sb="24" eb="25">
      <t>トウ</t>
    </rPh>
    <rPh sb="26" eb="27">
      <t>サダ</t>
    </rPh>
    <rPh sb="29" eb="31">
      <t>コジン</t>
    </rPh>
    <rPh sb="31" eb="33">
      <t>ジョウホウ</t>
    </rPh>
    <rPh sb="33" eb="35">
      <t>ホゴ</t>
    </rPh>
    <rPh sb="36" eb="37">
      <t>カン</t>
    </rPh>
    <rPh sb="39" eb="41">
      <t>キテイ</t>
    </rPh>
    <rPh sb="42" eb="44">
      <t>セイビ</t>
    </rPh>
    <phoneticPr fontId="4"/>
  </si>
  <si>
    <t>　事業所を広告する場合には、その内容が虚偽又は誇大なものとならないようにしていますか。</t>
    <rPh sb="1" eb="4">
      <t>ジギョウショ</t>
    </rPh>
    <rPh sb="5" eb="7">
      <t>コウコク</t>
    </rPh>
    <rPh sb="9" eb="11">
      <t>バアイ</t>
    </rPh>
    <rPh sb="16" eb="18">
      <t>ナイヨウ</t>
    </rPh>
    <rPh sb="19" eb="21">
      <t>キョギ</t>
    </rPh>
    <rPh sb="21" eb="22">
      <t>マタ</t>
    </rPh>
    <rPh sb="23" eb="25">
      <t>コダイ</t>
    </rPh>
    <phoneticPr fontId="4"/>
  </si>
  <si>
    <t>　居宅介護支援事業者又はその従業者に対し、当該グループホームを紹介することの対償として、金品その他の財産上の利益を供与していませんか。（供与していなければ○）</t>
    <rPh sb="1" eb="3">
      <t>キョタク</t>
    </rPh>
    <rPh sb="3" eb="5">
      <t>カイゴ</t>
    </rPh>
    <rPh sb="5" eb="7">
      <t>シエン</t>
    </rPh>
    <rPh sb="7" eb="10">
      <t>ジギョウシャ</t>
    </rPh>
    <rPh sb="10" eb="11">
      <t>マタ</t>
    </rPh>
    <rPh sb="14" eb="16">
      <t>ジュウギョウ</t>
    </rPh>
    <rPh sb="16" eb="17">
      <t>シャ</t>
    </rPh>
    <rPh sb="18" eb="19">
      <t>タイ</t>
    </rPh>
    <rPh sb="21" eb="23">
      <t>トウガイ</t>
    </rPh>
    <rPh sb="31" eb="33">
      <t>ショウカイ</t>
    </rPh>
    <rPh sb="38" eb="39">
      <t>タイ</t>
    </rPh>
    <rPh sb="44" eb="46">
      <t>キンピン</t>
    </rPh>
    <rPh sb="48" eb="49">
      <t>タ</t>
    </rPh>
    <rPh sb="50" eb="52">
      <t>ザイサン</t>
    </rPh>
    <rPh sb="52" eb="53">
      <t>ジョウ</t>
    </rPh>
    <rPh sb="54" eb="56">
      <t>リエキ</t>
    </rPh>
    <rPh sb="57" eb="59">
      <t>キョウヨ</t>
    </rPh>
    <rPh sb="68" eb="70">
      <t>キョウヨ</t>
    </rPh>
    <phoneticPr fontId="4"/>
  </si>
  <si>
    <t>　居宅介護支援事業者又はその従業者から、当該グループホームからの退居者を紹介することの対償として、金品その他の財産上の利益を収受していませんか。（収受していなければ○）</t>
    <rPh sb="1" eb="3">
      <t>キョタク</t>
    </rPh>
    <rPh sb="3" eb="5">
      <t>カイゴ</t>
    </rPh>
    <rPh sb="5" eb="7">
      <t>シエン</t>
    </rPh>
    <rPh sb="7" eb="10">
      <t>ジギョウシャ</t>
    </rPh>
    <rPh sb="10" eb="11">
      <t>マタ</t>
    </rPh>
    <rPh sb="14" eb="16">
      <t>ジュウギョウ</t>
    </rPh>
    <rPh sb="16" eb="17">
      <t>シャ</t>
    </rPh>
    <rPh sb="20" eb="22">
      <t>トウガイ</t>
    </rPh>
    <rPh sb="32" eb="34">
      <t>タイキョ</t>
    </rPh>
    <rPh sb="34" eb="35">
      <t>シャ</t>
    </rPh>
    <rPh sb="36" eb="38">
      <t>ショウカイ</t>
    </rPh>
    <rPh sb="43" eb="44">
      <t>タイ</t>
    </rPh>
    <rPh sb="49" eb="51">
      <t>キンピン</t>
    </rPh>
    <rPh sb="53" eb="54">
      <t>タ</t>
    </rPh>
    <rPh sb="55" eb="57">
      <t>ザイサン</t>
    </rPh>
    <rPh sb="57" eb="58">
      <t>ジョウ</t>
    </rPh>
    <rPh sb="59" eb="61">
      <t>リエキ</t>
    </rPh>
    <rPh sb="62" eb="64">
      <t>シュウジュ</t>
    </rPh>
    <rPh sb="73" eb="75">
      <t>シュウジュ</t>
    </rPh>
    <phoneticPr fontId="4"/>
  </si>
  <si>
    <t>　利用者に対し、苦情の申立先や窓口を掲載した書類（重要事項説明書でも可）を配布するなど、当該サービスに対する苦情の申し出がしやすいようにしていますか。</t>
    <rPh sb="1" eb="4">
      <t>リヨウシャ</t>
    </rPh>
    <rPh sb="5" eb="6">
      <t>タイ</t>
    </rPh>
    <rPh sb="8" eb="10">
      <t>クジョウ</t>
    </rPh>
    <rPh sb="11" eb="13">
      <t>モウシタテ</t>
    </rPh>
    <rPh sb="13" eb="14">
      <t>サキ</t>
    </rPh>
    <rPh sb="15" eb="17">
      <t>マドグチ</t>
    </rPh>
    <rPh sb="18" eb="20">
      <t>ケイサイ</t>
    </rPh>
    <rPh sb="22" eb="24">
      <t>ショルイ</t>
    </rPh>
    <rPh sb="25" eb="27">
      <t>ジュウヨウ</t>
    </rPh>
    <rPh sb="27" eb="29">
      <t>ジコウ</t>
    </rPh>
    <rPh sb="29" eb="32">
      <t>セツメイショ</t>
    </rPh>
    <rPh sb="34" eb="35">
      <t>カ</t>
    </rPh>
    <rPh sb="37" eb="39">
      <t>ハイフ</t>
    </rPh>
    <rPh sb="44" eb="46">
      <t>トウガイ</t>
    </rPh>
    <rPh sb="51" eb="52">
      <t>タイ</t>
    </rPh>
    <rPh sb="54" eb="56">
      <t>クジョウ</t>
    </rPh>
    <rPh sb="57" eb="58">
      <t>モウ</t>
    </rPh>
    <rPh sb="59" eb="60">
      <t>デ</t>
    </rPh>
    <phoneticPr fontId="4"/>
  </si>
  <si>
    <t>　苦情相談の方法や対応手順を記載したマニュアルを整備していますか。</t>
    <rPh sb="1" eb="3">
      <t>クジョウ</t>
    </rPh>
    <rPh sb="3" eb="5">
      <t>ソウダン</t>
    </rPh>
    <rPh sb="6" eb="8">
      <t>ホウホウ</t>
    </rPh>
    <rPh sb="9" eb="11">
      <t>タイオウ</t>
    </rPh>
    <rPh sb="11" eb="13">
      <t>テジュン</t>
    </rPh>
    <rPh sb="14" eb="16">
      <t>キサイ</t>
    </rPh>
    <rPh sb="24" eb="26">
      <t>セイビ</t>
    </rPh>
    <phoneticPr fontId="4"/>
  </si>
  <si>
    <t>　苦情記録簿を整備して苦情の内容等の記録を５年間保存していますか。</t>
    <rPh sb="1" eb="3">
      <t>クジョウ</t>
    </rPh>
    <rPh sb="3" eb="6">
      <t>キロクボ</t>
    </rPh>
    <rPh sb="7" eb="9">
      <t>セイビ</t>
    </rPh>
    <rPh sb="11" eb="13">
      <t>クジョウ</t>
    </rPh>
    <rPh sb="14" eb="16">
      <t>ナイヨウ</t>
    </rPh>
    <rPh sb="16" eb="17">
      <t>トウ</t>
    </rPh>
    <rPh sb="18" eb="20">
      <t>キロク</t>
    </rPh>
    <rPh sb="22" eb="24">
      <t>ネンカン</t>
    </rPh>
    <rPh sb="24" eb="26">
      <t>ホゾン</t>
    </rPh>
    <phoneticPr fontId="4"/>
  </si>
  <si>
    <t>　実際にあった苦情及びその原因と対応策について、必要な改善策等を職員に周知するなど再発防止に努めていますか。</t>
    <rPh sb="1" eb="3">
      <t>ジッサイ</t>
    </rPh>
    <rPh sb="7" eb="9">
      <t>クジョウ</t>
    </rPh>
    <rPh sb="9" eb="10">
      <t>オヨ</t>
    </rPh>
    <rPh sb="13" eb="15">
      <t>ゲンイン</t>
    </rPh>
    <rPh sb="16" eb="19">
      <t>タイオウサク</t>
    </rPh>
    <rPh sb="24" eb="26">
      <t>ヒツヨウ</t>
    </rPh>
    <rPh sb="27" eb="30">
      <t>カイゼンサク</t>
    </rPh>
    <rPh sb="30" eb="31">
      <t>トウ</t>
    </rPh>
    <rPh sb="32" eb="34">
      <t>ショクイン</t>
    </rPh>
    <rPh sb="35" eb="37">
      <t>シュウチ</t>
    </rPh>
    <rPh sb="41" eb="43">
      <t>サイハツ</t>
    </rPh>
    <rPh sb="43" eb="45">
      <t>ボウシ</t>
    </rPh>
    <rPh sb="46" eb="47">
      <t>ツト</t>
    </rPh>
    <phoneticPr fontId="4"/>
  </si>
  <si>
    <t>　事故報告の様式、手順等を知っていますか。</t>
    <rPh sb="1" eb="3">
      <t>ジコ</t>
    </rPh>
    <rPh sb="3" eb="5">
      <t>ホウコク</t>
    </rPh>
    <rPh sb="6" eb="8">
      <t>ヨウシキ</t>
    </rPh>
    <rPh sb="9" eb="11">
      <t>テジュン</t>
    </rPh>
    <rPh sb="11" eb="12">
      <t>トウ</t>
    </rPh>
    <rPh sb="13" eb="14">
      <t>シ</t>
    </rPh>
    <phoneticPr fontId="4"/>
  </si>
  <si>
    <t>　利用者の急病等、緊急時に対応するため、協力医療機関との間であらかじめ必要事項の取り決めをしていますか。</t>
    <rPh sb="1" eb="4">
      <t>リヨウシャ</t>
    </rPh>
    <rPh sb="5" eb="7">
      <t>キュウビョウ</t>
    </rPh>
    <rPh sb="7" eb="8">
      <t>トウ</t>
    </rPh>
    <rPh sb="9" eb="12">
      <t>キンキュウジ</t>
    </rPh>
    <rPh sb="13" eb="15">
      <t>タイオウ</t>
    </rPh>
    <rPh sb="20" eb="22">
      <t>キョウリョク</t>
    </rPh>
    <rPh sb="22" eb="24">
      <t>イリョウ</t>
    </rPh>
    <rPh sb="24" eb="26">
      <t>キカン</t>
    </rPh>
    <rPh sb="28" eb="29">
      <t>アイダ</t>
    </rPh>
    <rPh sb="35" eb="37">
      <t>ヒツヨウ</t>
    </rPh>
    <rPh sb="37" eb="39">
      <t>ジコウ</t>
    </rPh>
    <rPh sb="40" eb="41">
      <t>ト</t>
    </rPh>
    <rPh sb="42" eb="43">
      <t>キ</t>
    </rPh>
    <phoneticPr fontId="4"/>
  </si>
  <si>
    <t>　サービス事業所ごとに経理を区分し、当該サービス事業の会計とその他の事業の会計を区分していますか。</t>
    <rPh sb="5" eb="8">
      <t>ジギョウショ</t>
    </rPh>
    <rPh sb="11" eb="13">
      <t>ケイリ</t>
    </rPh>
    <rPh sb="14" eb="16">
      <t>クブン</t>
    </rPh>
    <rPh sb="18" eb="20">
      <t>トウガイ</t>
    </rPh>
    <rPh sb="24" eb="26">
      <t>ジギョウ</t>
    </rPh>
    <rPh sb="27" eb="29">
      <t>カイケイ</t>
    </rPh>
    <rPh sb="32" eb="33">
      <t>タ</t>
    </rPh>
    <rPh sb="34" eb="36">
      <t>ジギョウ</t>
    </rPh>
    <rPh sb="37" eb="39">
      <t>カイケイ</t>
    </rPh>
    <rPh sb="40" eb="42">
      <t>クブン</t>
    </rPh>
    <phoneticPr fontId="4"/>
  </si>
  <si>
    <t>　運営推進会議を設置していますか。</t>
    <rPh sb="1" eb="3">
      <t>ウンエイ</t>
    </rPh>
    <rPh sb="3" eb="5">
      <t>スイシン</t>
    </rPh>
    <rPh sb="5" eb="7">
      <t>カイギ</t>
    </rPh>
    <rPh sb="8" eb="10">
      <t>セッチ</t>
    </rPh>
    <phoneticPr fontId="4"/>
  </si>
  <si>
    <t>　運営推進会議で活動状況等を報告し、評価を受けるとともに、必要な要望、助言等を聴く機会を設けていますか。</t>
    <rPh sb="1" eb="3">
      <t>ウンエイ</t>
    </rPh>
    <rPh sb="3" eb="5">
      <t>スイシン</t>
    </rPh>
    <rPh sb="5" eb="7">
      <t>カイギ</t>
    </rPh>
    <rPh sb="8" eb="10">
      <t>カツドウ</t>
    </rPh>
    <rPh sb="10" eb="12">
      <t>ジョウキョウ</t>
    </rPh>
    <rPh sb="12" eb="13">
      <t>トウ</t>
    </rPh>
    <rPh sb="14" eb="16">
      <t>ホウコク</t>
    </rPh>
    <rPh sb="18" eb="20">
      <t>ヒョウカ</t>
    </rPh>
    <rPh sb="21" eb="22">
      <t>ウ</t>
    </rPh>
    <rPh sb="29" eb="31">
      <t>ヒツヨウ</t>
    </rPh>
    <rPh sb="32" eb="34">
      <t>ヨウボウ</t>
    </rPh>
    <rPh sb="35" eb="37">
      <t>ジョゲン</t>
    </rPh>
    <rPh sb="37" eb="38">
      <t>トウ</t>
    </rPh>
    <rPh sb="39" eb="40">
      <t>キ</t>
    </rPh>
    <rPh sb="41" eb="43">
      <t>キカイ</t>
    </rPh>
    <rPh sb="44" eb="45">
      <t>モウ</t>
    </rPh>
    <phoneticPr fontId="4"/>
  </si>
  <si>
    <t>　事業の運営にあたり、地域住民又はその自発的な活動等との連携及び協力を行う等の地域との交流を図っていますか。</t>
    <rPh sb="1" eb="3">
      <t>ジギョウ</t>
    </rPh>
    <rPh sb="4" eb="6">
      <t>ウンエイ</t>
    </rPh>
    <rPh sb="11" eb="13">
      <t>チイキ</t>
    </rPh>
    <rPh sb="13" eb="15">
      <t>ジュウミン</t>
    </rPh>
    <rPh sb="15" eb="16">
      <t>マタ</t>
    </rPh>
    <rPh sb="19" eb="22">
      <t>ジハツテキ</t>
    </rPh>
    <rPh sb="23" eb="25">
      <t>カツドウ</t>
    </rPh>
    <rPh sb="25" eb="26">
      <t>トウ</t>
    </rPh>
    <rPh sb="28" eb="30">
      <t>レンケイ</t>
    </rPh>
    <rPh sb="30" eb="31">
      <t>オヨ</t>
    </rPh>
    <rPh sb="32" eb="34">
      <t>キョウリョク</t>
    </rPh>
    <rPh sb="35" eb="36">
      <t>オコナ</t>
    </rPh>
    <rPh sb="37" eb="38">
      <t>トウ</t>
    </rPh>
    <rPh sb="39" eb="41">
      <t>チイキ</t>
    </rPh>
    <rPh sb="43" eb="45">
      <t>コウリュウ</t>
    </rPh>
    <rPh sb="46" eb="47">
      <t>ハカ</t>
    </rPh>
    <phoneticPr fontId="4"/>
  </si>
  <si>
    <t>　指定認知症対応型共同生活介護計画、従業者、設備、備品及び会計に関する諸記録はその完結の日から５年間保存していますか。</t>
    <rPh sb="1" eb="3">
      <t>シテイ</t>
    </rPh>
    <rPh sb="3" eb="6">
      <t>ニンチショウ</t>
    </rPh>
    <rPh sb="6" eb="9">
      <t>タイオウガタ</t>
    </rPh>
    <rPh sb="9" eb="11">
      <t>キョウドウ</t>
    </rPh>
    <rPh sb="11" eb="13">
      <t>セイカツ</t>
    </rPh>
    <rPh sb="13" eb="15">
      <t>カイゴ</t>
    </rPh>
    <rPh sb="15" eb="17">
      <t>ケイカク</t>
    </rPh>
    <rPh sb="18" eb="21">
      <t>ジュウギョウシャ</t>
    </rPh>
    <rPh sb="22" eb="24">
      <t>セツビ</t>
    </rPh>
    <rPh sb="25" eb="27">
      <t>ビヒン</t>
    </rPh>
    <rPh sb="27" eb="28">
      <t>オヨ</t>
    </rPh>
    <rPh sb="29" eb="31">
      <t>カイケイ</t>
    </rPh>
    <rPh sb="32" eb="33">
      <t>カン</t>
    </rPh>
    <rPh sb="35" eb="36">
      <t>ショ</t>
    </rPh>
    <rPh sb="36" eb="38">
      <t>キロク</t>
    </rPh>
    <rPh sb="41" eb="43">
      <t>カンケツ</t>
    </rPh>
    <rPh sb="44" eb="45">
      <t>ヒ</t>
    </rPh>
    <rPh sb="48" eb="50">
      <t>ネンカン</t>
    </rPh>
    <rPh sb="50" eb="52">
      <t>ホゾン</t>
    </rPh>
    <phoneticPr fontId="4"/>
  </si>
  <si>
    <t>　管理者は、特別養護老人ホーム、老人デイサービスセンター、介護老人保健施設、介護医療院、指定認知症対応型共同生活介護事業所等の従業者又は訪問介護員等として３年以上認知症である方の介護に従事した経験を有している者等ですか。</t>
    <rPh sb="1" eb="4">
      <t>カンリシャ</t>
    </rPh>
    <rPh sb="6" eb="8">
      <t>トクベツ</t>
    </rPh>
    <rPh sb="8" eb="10">
      <t>ヨウゴ</t>
    </rPh>
    <rPh sb="10" eb="12">
      <t>ロウジン</t>
    </rPh>
    <rPh sb="16" eb="18">
      <t>ロウジン</t>
    </rPh>
    <rPh sb="29" eb="31">
      <t>カイゴ</t>
    </rPh>
    <rPh sb="31" eb="33">
      <t>ロウジン</t>
    </rPh>
    <rPh sb="33" eb="35">
      <t>ホケン</t>
    </rPh>
    <rPh sb="35" eb="37">
      <t>シセツ</t>
    </rPh>
    <rPh sb="38" eb="40">
      <t>カイゴ</t>
    </rPh>
    <rPh sb="40" eb="42">
      <t>イリョウ</t>
    </rPh>
    <rPh sb="42" eb="43">
      <t>イン</t>
    </rPh>
    <rPh sb="44" eb="46">
      <t>シテイ</t>
    </rPh>
    <rPh sb="46" eb="49">
      <t>ニンチショウ</t>
    </rPh>
    <rPh sb="49" eb="52">
      <t>タイオウガタ</t>
    </rPh>
    <rPh sb="52" eb="54">
      <t>キョウドウ</t>
    </rPh>
    <rPh sb="54" eb="56">
      <t>セイカツ</t>
    </rPh>
    <rPh sb="56" eb="58">
      <t>カイゴ</t>
    </rPh>
    <rPh sb="58" eb="61">
      <t>ジギョウショ</t>
    </rPh>
    <rPh sb="61" eb="62">
      <t>トウ</t>
    </rPh>
    <rPh sb="63" eb="66">
      <t>ジュウギョウシャ</t>
    </rPh>
    <rPh sb="66" eb="67">
      <t>マタ</t>
    </rPh>
    <rPh sb="68" eb="70">
      <t>ホウモン</t>
    </rPh>
    <rPh sb="70" eb="73">
      <t>カイゴイン</t>
    </rPh>
    <rPh sb="73" eb="74">
      <t>トウ</t>
    </rPh>
    <rPh sb="78" eb="81">
      <t>ネンイジョウ</t>
    </rPh>
    <rPh sb="81" eb="84">
      <t>ニンチショウ</t>
    </rPh>
    <rPh sb="87" eb="88">
      <t>カタ</t>
    </rPh>
    <rPh sb="89" eb="91">
      <t>カイゴ</t>
    </rPh>
    <rPh sb="92" eb="94">
      <t>ジュウジ</t>
    </rPh>
    <rPh sb="96" eb="98">
      <t>ケイケン</t>
    </rPh>
    <rPh sb="99" eb="100">
      <t>ユウ</t>
    </rPh>
    <rPh sb="104" eb="105">
      <t>シャ</t>
    </rPh>
    <rPh sb="105" eb="106">
      <t>トウ</t>
    </rPh>
    <phoneticPr fontId="4"/>
  </si>
  <si>
    <t>・</t>
    <phoneticPr fontId="4"/>
  </si>
  <si>
    <t>・</t>
    <phoneticPr fontId="4"/>
  </si>
  <si>
    <t>・</t>
    <phoneticPr fontId="4"/>
  </si>
  <si>
    <t>　法定代理受領サービスに該当しない（償還払い）サービスを提供した際には、その利用者から支払を受ける利用料の額と、指定認知症対応型共同生活介護に係る地域密着型介護サービス費用基準額との間に、不合理な差額が生じないようにしていますか。（事例がない場合は「事例なし」と記入してください。）</t>
    <rPh sb="18" eb="20">
      <t>ショウカン</t>
    </rPh>
    <rPh sb="20" eb="21">
      <t>バラ</t>
    </rPh>
    <phoneticPr fontId="4"/>
  </si>
  <si>
    <t>※運営規程の内容に変更があった場合は、別に変更届を提出する必要があります。常に最新の内容として整備してください。</t>
    <rPh sb="1" eb="3">
      <t>ウンエイ</t>
    </rPh>
    <rPh sb="3" eb="5">
      <t>キテイ</t>
    </rPh>
    <rPh sb="6" eb="8">
      <t>ナイヨウ</t>
    </rPh>
    <rPh sb="9" eb="11">
      <t>ヘンコウ</t>
    </rPh>
    <rPh sb="15" eb="17">
      <t>バアイ</t>
    </rPh>
    <rPh sb="19" eb="20">
      <t>ベツ</t>
    </rPh>
    <rPh sb="21" eb="23">
      <t>ヘンコウ</t>
    </rPh>
    <rPh sb="23" eb="24">
      <t>トドケ</t>
    </rPh>
    <rPh sb="25" eb="27">
      <t>テイシュツ</t>
    </rPh>
    <rPh sb="29" eb="31">
      <t>ヒツヨウ</t>
    </rPh>
    <rPh sb="37" eb="38">
      <t>ツネ</t>
    </rPh>
    <rPh sb="39" eb="41">
      <t>サイシン</t>
    </rPh>
    <rPh sb="42" eb="44">
      <t>ナイヨウ</t>
    </rPh>
    <rPh sb="47" eb="49">
      <t>セイビ</t>
    </rPh>
    <phoneticPr fontId="4"/>
  </si>
  <si>
    <t>　その書類には、相談窓口・苦情窓口として、次の項目が全て記載されていますか。
　・事業所担当窓口　　　・市町村窓口　　　・国保連窓口</t>
    <rPh sb="3" eb="5">
      <t>ショルイ</t>
    </rPh>
    <rPh sb="8" eb="10">
      <t>ソウダン</t>
    </rPh>
    <rPh sb="10" eb="12">
      <t>マドグチ</t>
    </rPh>
    <rPh sb="13" eb="15">
      <t>クジョウ</t>
    </rPh>
    <rPh sb="15" eb="17">
      <t>マドグチ</t>
    </rPh>
    <rPh sb="21" eb="22">
      <t>ツギ</t>
    </rPh>
    <rPh sb="23" eb="25">
      <t>コウモク</t>
    </rPh>
    <rPh sb="26" eb="27">
      <t>スベ</t>
    </rPh>
    <rPh sb="28" eb="30">
      <t>キサイ</t>
    </rPh>
    <rPh sb="41" eb="44">
      <t>ジギョウショ</t>
    </rPh>
    <rPh sb="44" eb="46">
      <t>タントウ</t>
    </rPh>
    <rPh sb="46" eb="48">
      <t>マドグチ</t>
    </rPh>
    <rPh sb="52" eb="55">
      <t>シチョウソン</t>
    </rPh>
    <rPh sb="55" eb="57">
      <t>マドグチ</t>
    </rPh>
    <rPh sb="61" eb="63">
      <t>コクホ</t>
    </rPh>
    <rPh sb="63" eb="64">
      <t>レン</t>
    </rPh>
    <rPh sb="64" eb="66">
      <t>マドグチ</t>
    </rPh>
    <phoneticPr fontId="4"/>
  </si>
  <si>
    <t>↓</t>
    <phoneticPr fontId="4"/>
  </si>
  <si>
    <t>　　　　年　　　　月　　　　日</t>
    <rPh sb="4" eb="5">
      <t>ネン</t>
    </rPh>
    <rPh sb="9" eb="10">
      <t>ツキ</t>
    </rPh>
    <rPh sb="14" eb="15">
      <t>ヒ</t>
    </rPh>
    <phoneticPr fontId="4"/>
  </si>
  <si>
    <t>　　　　　　　年　　　　月　　　　日</t>
    <rPh sb="7" eb="8">
      <t>ネン</t>
    </rPh>
    <rPh sb="12" eb="13">
      <t>ツキ</t>
    </rPh>
    <rPh sb="17" eb="18">
      <t>ヒ</t>
    </rPh>
    <phoneticPr fontId="4"/>
  </si>
  <si>
    <t>　認知症対応型サービス事業管理者研修を修了していますか。</t>
    <rPh sb="1" eb="4">
      <t>ニンチショウ</t>
    </rPh>
    <rPh sb="4" eb="7">
      <t>タイオウガタ</t>
    </rPh>
    <rPh sb="11" eb="13">
      <t>ジギョウ</t>
    </rPh>
    <rPh sb="13" eb="15">
      <t>カンリ</t>
    </rPh>
    <rPh sb="15" eb="16">
      <t>シャ</t>
    </rPh>
    <rPh sb="16" eb="18">
      <t>ケンシュウ</t>
    </rPh>
    <rPh sb="19" eb="21">
      <t>シュウリョウ</t>
    </rPh>
    <phoneticPr fontId="4"/>
  </si>
  <si>
    <t>　利用者の生活サイクルに応じて設定した生活時間帯は何時から何時まで、また何時間ですか。
（「夜間及び深夜の時間帯以外の時間帯」とは利用者の起床時間から就寝時間までのことを指します。）</t>
    <rPh sb="1" eb="4">
      <t>リヨウシャ</t>
    </rPh>
    <rPh sb="5" eb="7">
      <t>セイカツ</t>
    </rPh>
    <rPh sb="12" eb="13">
      <t>オウ</t>
    </rPh>
    <rPh sb="15" eb="17">
      <t>セッテイ</t>
    </rPh>
    <rPh sb="19" eb="21">
      <t>セイカツ</t>
    </rPh>
    <rPh sb="21" eb="24">
      <t>ジカンタイ</t>
    </rPh>
    <rPh sb="25" eb="27">
      <t>ナンジ</t>
    </rPh>
    <rPh sb="29" eb="31">
      <t>ナンジ</t>
    </rPh>
    <rPh sb="36" eb="39">
      <t>ナンジカン</t>
    </rPh>
    <rPh sb="85" eb="86">
      <t>サ</t>
    </rPh>
    <phoneticPr fontId="4"/>
  </si>
  <si>
    <t>ユニットごとに計算してください。</t>
    <rPh sb="7" eb="9">
      <t>ケイサン</t>
    </rPh>
    <phoneticPr fontId="4"/>
  </si>
  <si>
    <t>　代表者は、特別養護老人ホーム、老人デイサービスセンター、介護老人保健施設、介護医療院、指定認知症対応型共同生活介護事業所等の従業者若しくは訪問介護員等として認知症である者の介護に従事した経験を有していますか。</t>
    <rPh sb="1" eb="4">
      <t>ダイヒョウシャ</t>
    </rPh>
    <rPh sb="6" eb="8">
      <t>トクベツ</t>
    </rPh>
    <rPh sb="8" eb="10">
      <t>ヨウゴ</t>
    </rPh>
    <rPh sb="10" eb="12">
      <t>ロウジン</t>
    </rPh>
    <rPh sb="16" eb="18">
      <t>ロウジン</t>
    </rPh>
    <rPh sb="29" eb="31">
      <t>カイゴ</t>
    </rPh>
    <rPh sb="31" eb="33">
      <t>ロウジン</t>
    </rPh>
    <rPh sb="33" eb="35">
      <t>ホケン</t>
    </rPh>
    <rPh sb="35" eb="37">
      <t>シセツ</t>
    </rPh>
    <rPh sb="38" eb="40">
      <t>カイゴ</t>
    </rPh>
    <rPh sb="40" eb="42">
      <t>イリョウ</t>
    </rPh>
    <rPh sb="42" eb="43">
      <t>イン</t>
    </rPh>
    <rPh sb="44" eb="46">
      <t>シテイ</t>
    </rPh>
    <rPh sb="46" eb="49">
      <t>ニンチショウ</t>
    </rPh>
    <rPh sb="49" eb="52">
      <t>タイオウガタ</t>
    </rPh>
    <rPh sb="52" eb="54">
      <t>キョウドウ</t>
    </rPh>
    <rPh sb="54" eb="56">
      <t>セイカツ</t>
    </rPh>
    <rPh sb="56" eb="58">
      <t>カイゴ</t>
    </rPh>
    <rPh sb="58" eb="61">
      <t>ジギョウショ</t>
    </rPh>
    <rPh sb="61" eb="62">
      <t>トウ</t>
    </rPh>
    <rPh sb="63" eb="66">
      <t>ジュウギョウシャ</t>
    </rPh>
    <rPh sb="66" eb="67">
      <t>モ</t>
    </rPh>
    <rPh sb="70" eb="72">
      <t>ホウモン</t>
    </rPh>
    <rPh sb="72" eb="75">
      <t>カイゴイン</t>
    </rPh>
    <rPh sb="75" eb="76">
      <t>トウ</t>
    </rPh>
    <rPh sb="79" eb="82">
      <t>ニンチショウ</t>
    </rPh>
    <rPh sb="85" eb="86">
      <t>モノ</t>
    </rPh>
    <rPh sb="87" eb="89">
      <t>カイゴ</t>
    </rPh>
    <rPh sb="90" eb="92">
      <t>ジュウジ</t>
    </rPh>
    <rPh sb="94" eb="96">
      <t>ケイケン</t>
    </rPh>
    <rPh sb="97" eb="98">
      <t>ユウ</t>
    </rPh>
    <phoneticPr fontId="4"/>
  </si>
  <si>
    <t>　居宅介護支援（介護予防支援）が利用者に対して行われていない等の場合であって必要と認めるときは、要介護認定等の更新の申請が、遅くとも利用者が受けている要介護認定等の有効期間が満了する日の３０日前にはなされるよう、必要な援助を行っていますか。</t>
    <rPh sb="1" eb="3">
      <t>キョタク</t>
    </rPh>
    <rPh sb="3" eb="5">
      <t>カイゴ</t>
    </rPh>
    <rPh sb="5" eb="7">
      <t>シエン</t>
    </rPh>
    <rPh sb="8" eb="10">
      <t>カイゴ</t>
    </rPh>
    <rPh sb="10" eb="12">
      <t>ヨボウ</t>
    </rPh>
    <rPh sb="12" eb="14">
      <t>シエン</t>
    </rPh>
    <rPh sb="16" eb="19">
      <t>リヨウシャ</t>
    </rPh>
    <rPh sb="20" eb="21">
      <t>タイ</t>
    </rPh>
    <rPh sb="23" eb="24">
      <t>オコナ</t>
    </rPh>
    <rPh sb="30" eb="31">
      <t>トウ</t>
    </rPh>
    <rPh sb="32" eb="34">
      <t>バアイ</t>
    </rPh>
    <rPh sb="38" eb="40">
      <t>ヒツヨウ</t>
    </rPh>
    <rPh sb="41" eb="42">
      <t>ミト</t>
    </rPh>
    <rPh sb="48" eb="51">
      <t>ヨウカイゴ</t>
    </rPh>
    <rPh sb="51" eb="53">
      <t>ニンテイ</t>
    </rPh>
    <rPh sb="53" eb="54">
      <t>トウ</t>
    </rPh>
    <rPh sb="55" eb="57">
      <t>コウシン</t>
    </rPh>
    <rPh sb="58" eb="60">
      <t>シンセイ</t>
    </rPh>
    <rPh sb="62" eb="63">
      <t>オソ</t>
    </rPh>
    <rPh sb="66" eb="69">
      <t>リヨウシャ</t>
    </rPh>
    <rPh sb="70" eb="71">
      <t>ウ</t>
    </rPh>
    <rPh sb="75" eb="78">
      <t>ヨウカイゴ</t>
    </rPh>
    <rPh sb="78" eb="80">
      <t>ニンテイ</t>
    </rPh>
    <rPh sb="80" eb="81">
      <t>トウ</t>
    </rPh>
    <rPh sb="82" eb="84">
      <t>ユウコウ</t>
    </rPh>
    <rPh sb="84" eb="86">
      <t>キカン</t>
    </rPh>
    <rPh sb="87" eb="89">
      <t>マンリョウ</t>
    </rPh>
    <rPh sb="91" eb="92">
      <t>ヒ</t>
    </rPh>
    <rPh sb="95" eb="96">
      <t>ヒ</t>
    </rPh>
    <rPh sb="96" eb="97">
      <t>マエ</t>
    </rPh>
    <rPh sb="106" eb="108">
      <t>ヒツヨウ</t>
    </rPh>
    <rPh sb="109" eb="111">
      <t>エンジョ</t>
    </rPh>
    <rPh sb="112" eb="113">
      <t>オコナ</t>
    </rPh>
    <phoneticPr fontId="4"/>
  </si>
  <si>
    <t>　事業所における感染症の予防及びまん延の防止のための対策を検討する委員会（テレビ電話装置等を活用して行うことができるものとする。ただし、利用者等が参加する場合にあっては、テレビ電話装置等の活用について当該利用者等の同意を得なければならない。）をおおむね６月に１回以上開催するとともに、その結果について、従業者に周知徹底を図っていますか。</t>
    <phoneticPr fontId="4"/>
  </si>
  <si>
    <t>　事業所における感染症の予防及びまん延の防止のための指針を整備していますか。</t>
    <phoneticPr fontId="4"/>
  </si>
  <si>
    <t>　事業所において、従業者に対し、感染症の予防及びまん延の防止のための研修及び訓練を定期的に（年２回以上）実施していますか。</t>
    <phoneticPr fontId="4"/>
  </si>
  <si>
    <t>　新規採用時に感染対策研修を実施していますか。</t>
    <phoneticPr fontId="4"/>
  </si>
  <si>
    <t>　研修の実施内容について記録していますか。</t>
    <phoneticPr fontId="4"/>
  </si>
  <si>
    <t>　事業所における虐待の防止のための対策を検討する委員会（テレビ電話装置等を活用して行うことができるものとする。）を定期的（年に２回）に開催するとともに、その結果について従業者に周知徹底を図っていますか？</t>
    <rPh sb="8" eb="10">
      <t>ギャクタイ</t>
    </rPh>
    <rPh sb="11" eb="13">
      <t>ボウシ</t>
    </rPh>
    <rPh sb="17" eb="19">
      <t>タイサク</t>
    </rPh>
    <rPh sb="20" eb="22">
      <t>ケントウ</t>
    </rPh>
    <rPh sb="24" eb="27">
      <t>イインカイ</t>
    </rPh>
    <rPh sb="31" eb="33">
      <t>デンワ</t>
    </rPh>
    <rPh sb="33" eb="35">
      <t>ソウチ</t>
    </rPh>
    <rPh sb="35" eb="36">
      <t>ナド</t>
    </rPh>
    <rPh sb="37" eb="39">
      <t>カツヨウ</t>
    </rPh>
    <rPh sb="41" eb="42">
      <t>オコナ</t>
    </rPh>
    <rPh sb="57" eb="60">
      <t>テイキテキ</t>
    </rPh>
    <rPh sb="61" eb="62">
      <t>ネン</t>
    </rPh>
    <rPh sb="64" eb="65">
      <t>カイ</t>
    </rPh>
    <rPh sb="67" eb="69">
      <t>カイサイ</t>
    </rPh>
    <rPh sb="78" eb="80">
      <t>ケッカ</t>
    </rPh>
    <rPh sb="84" eb="87">
      <t>ジュウギョウシャ</t>
    </rPh>
    <rPh sb="88" eb="90">
      <t>シュウチ</t>
    </rPh>
    <rPh sb="90" eb="92">
      <t>テッテイ</t>
    </rPh>
    <rPh sb="93" eb="94">
      <t>ハカ</t>
    </rPh>
    <phoneticPr fontId="4"/>
  </si>
  <si>
    <t>　事業所において、従業者に対し、虐待の防止のための研修を定期的（年に２回以上）に実施していますか？</t>
    <rPh sb="16" eb="18">
      <t>ギャクタイ</t>
    </rPh>
    <rPh sb="19" eb="21">
      <t>ボウシ</t>
    </rPh>
    <rPh sb="25" eb="27">
      <t>ケンシュウ</t>
    </rPh>
    <rPh sb="28" eb="31">
      <t>テイキテキ</t>
    </rPh>
    <rPh sb="32" eb="33">
      <t>ネン</t>
    </rPh>
    <rPh sb="35" eb="36">
      <t>カイ</t>
    </rPh>
    <rPh sb="36" eb="38">
      <t>イジョウ</t>
    </rPh>
    <rPh sb="40" eb="42">
      <t>ジッシ</t>
    </rPh>
    <phoneticPr fontId="4"/>
  </si>
  <si>
    <t>　上記研修を適切に実施するための担当者を置いていますか？</t>
    <rPh sb="1" eb="3">
      <t>ジョウキ</t>
    </rPh>
    <rPh sb="3" eb="5">
      <t>ケンシュウ</t>
    </rPh>
    <rPh sb="6" eb="8">
      <t>テキセツ</t>
    </rPh>
    <rPh sb="9" eb="11">
      <t>ジッシ</t>
    </rPh>
    <rPh sb="16" eb="19">
      <t>タントウシャ</t>
    </rPh>
    <rPh sb="20" eb="21">
      <t>オ</t>
    </rPh>
    <phoneticPr fontId="4"/>
  </si>
  <si>
    <t>短期利用認知症対応型共同生活介護費（Ⅰ）　チェック表</t>
    <rPh sb="0" eb="2">
      <t>タンキ</t>
    </rPh>
    <rPh sb="2" eb="4">
      <t>リヨウ</t>
    </rPh>
    <rPh sb="4" eb="7">
      <t>ニンチショウ</t>
    </rPh>
    <rPh sb="7" eb="10">
      <t>タイオウガタ</t>
    </rPh>
    <rPh sb="10" eb="12">
      <t>キョウドウ</t>
    </rPh>
    <rPh sb="12" eb="14">
      <t>セイカツ</t>
    </rPh>
    <rPh sb="14" eb="16">
      <t>カイゴ</t>
    </rPh>
    <rPh sb="16" eb="17">
      <t>ヒ</t>
    </rPh>
    <rPh sb="25" eb="26">
      <t>ヒョウ</t>
    </rPh>
    <phoneticPr fontId="4"/>
  </si>
  <si>
    <t>項目（算定要件）</t>
    <rPh sb="0" eb="2">
      <t>コウモク</t>
    </rPh>
    <rPh sb="3" eb="5">
      <t>サンテイ</t>
    </rPh>
    <rPh sb="5" eb="7">
      <t>ヨウケン</t>
    </rPh>
    <phoneticPr fontId="4"/>
  </si>
  <si>
    <t>適否</t>
    <rPh sb="0" eb="2">
      <t>テキヒ</t>
    </rPh>
    <phoneticPr fontId="4"/>
  </si>
  <si>
    <t>はい・いいえ</t>
    <phoneticPr fontId="4"/>
  </si>
  <si>
    <t>はい・いいえ</t>
    <phoneticPr fontId="4"/>
  </si>
  <si>
    <t>はい・いいえ</t>
    <phoneticPr fontId="4"/>
  </si>
  <si>
    <t>【解釈通知】</t>
    <rPh sb="1" eb="3">
      <t>カイシャク</t>
    </rPh>
    <rPh sb="3" eb="5">
      <t>ツウチ</t>
    </rPh>
    <phoneticPr fontId="4"/>
  </si>
  <si>
    <t>　短期利用認知症対応型共同生活介護費については、厚生労働大臣が定める施設基準第31号ハに規定する基準を満たす認知症対応型共同生活介護事業所において算定できるものである。</t>
    <phoneticPr fontId="29"/>
  </si>
  <si>
    <r>
      <t>①　同号ハ（３）ただし書に規定する指定認知症対応型共同生活介護事業所の共同生活住居の定員の合計数を超えて行う短期利用認知</t>
    </r>
    <r>
      <rPr>
        <sz val="11"/>
        <color theme="1"/>
        <rFont val="ＭＳ Ｐゴシック"/>
        <family val="3"/>
        <charset val="128"/>
      </rPr>
      <t>症対応型共同生活介護は、あくまでも、緊急に短期利用認知症対応型共同生活介護を受ける必要がある者にのみ提供が認められるものであり、当該利用者に対する短期利用認知症対応型共同生活介護の提供は、７日（利用者の日常生活上の世話を行う家族の疾病等やむを得ない事情がある場合は、14日）を限度に行うものとする。
また、「当該利用者及び他の利用者の処遇に支障がない場合」とは、当該利用者を当該事業所の共同生活住居（複数の共同生活住居がある場合、当該利用者が日中の時間帯等に共同生活を送る共同生活住居とする。）の利用者とみなして、当該利用者の利用期間を通じて人員基準を満たしており、かつ、当該利用者が利用できる個室を有している場合とする。特に個室の面積の最低基準は示していないが、当該利用者の処遇上、充分な広さを有していること。ただし、個室以外であっても、１人当たりの床面積がおおむね7.43 平方メートル以上で、プライバシーの確保に配慮した個室的なしつらえを整備している場合は、個室に準じて取り扱って差し支えない。この場合の「プライバシーの確保に配慮した個室的なしつらえ」とは、可動でないもので隔てることまでを要するものではないが、視線が遮断されることを前提とする。建具による仕切りは認めるが、家具やカーテン、簡易パネルによる仕切りでは不可とする。また、天井から隙間が空いていることは認める。なお、指定認知症対応型共同生活介護事業所の共同生活住居の定員の合計数を超えて受け入れることができる利用者数は、指定認知症対応型共同生活介護事業所の共同生活住居ごとに１人まで認められるものであり、この場合、定員超過利用による減算の対象とはならない。</t>
    </r>
    <phoneticPr fontId="29"/>
  </si>
  <si>
    <t>②　同号ハ(5)に規定する「短期利用認知症対応型共同生活介護費を算定すべき指定認知症対応型共同生活介護を行うに当たって、十分な知識を有する従業者」とは、認知症介護実務者研修のうち「専門課程」、認知症介護実践研修のうち「実践リーダー研修」若しくは「認知症介護実践リーダー研修」又は認知症介護指導者養成研修を修了している者とする。</t>
    <rPh sb="2" eb="3">
      <t>ドウ</t>
    </rPh>
    <rPh sb="3" eb="4">
      <t>ゴウ</t>
    </rPh>
    <rPh sb="9" eb="11">
      <t>キテイ</t>
    </rPh>
    <rPh sb="14" eb="16">
      <t>タンキ</t>
    </rPh>
    <rPh sb="16" eb="18">
      <t>リヨウ</t>
    </rPh>
    <rPh sb="18" eb="21">
      <t>ニンチショウ</t>
    </rPh>
    <rPh sb="21" eb="24">
      <t>タイオウガタ</t>
    </rPh>
    <rPh sb="24" eb="26">
      <t>キョウドウ</t>
    </rPh>
    <rPh sb="26" eb="28">
      <t>セイカツ</t>
    </rPh>
    <rPh sb="28" eb="30">
      <t>カイゴ</t>
    </rPh>
    <rPh sb="30" eb="31">
      <t>ヒ</t>
    </rPh>
    <rPh sb="32" eb="34">
      <t>サンテイ</t>
    </rPh>
    <rPh sb="37" eb="39">
      <t>シテイ</t>
    </rPh>
    <rPh sb="39" eb="42">
      <t>ニンチショウ</t>
    </rPh>
    <rPh sb="42" eb="45">
      <t>タイオウガタ</t>
    </rPh>
    <rPh sb="45" eb="47">
      <t>キョウドウ</t>
    </rPh>
    <rPh sb="47" eb="49">
      <t>セイカツ</t>
    </rPh>
    <rPh sb="49" eb="51">
      <t>カイゴ</t>
    </rPh>
    <rPh sb="52" eb="53">
      <t>オコナ</t>
    </rPh>
    <rPh sb="55" eb="56">
      <t>ア</t>
    </rPh>
    <rPh sb="60" eb="62">
      <t>ジュウブン</t>
    </rPh>
    <rPh sb="63" eb="65">
      <t>チシキ</t>
    </rPh>
    <rPh sb="66" eb="67">
      <t>ユウ</t>
    </rPh>
    <rPh sb="69" eb="72">
      <t>ジュウギョウシャ</t>
    </rPh>
    <rPh sb="76" eb="79">
      <t>ニンチショウ</t>
    </rPh>
    <rPh sb="79" eb="81">
      <t>カイゴ</t>
    </rPh>
    <rPh sb="81" eb="84">
      <t>ジツムシャ</t>
    </rPh>
    <rPh sb="84" eb="86">
      <t>ケンシュウ</t>
    </rPh>
    <rPh sb="90" eb="92">
      <t>センモン</t>
    </rPh>
    <rPh sb="92" eb="94">
      <t>カテイ</t>
    </rPh>
    <rPh sb="96" eb="99">
      <t>ニンチショウ</t>
    </rPh>
    <rPh sb="99" eb="101">
      <t>カイゴ</t>
    </rPh>
    <rPh sb="101" eb="103">
      <t>ジッセン</t>
    </rPh>
    <rPh sb="103" eb="105">
      <t>ケンシュウ</t>
    </rPh>
    <rPh sb="109" eb="111">
      <t>ジッセン</t>
    </rPh>
    <rPh sb="115" eb="117">
      <t>ケンシュウ</t>
    </rPh>
    <rPh sb="118" eb="119">
      <t>モ</t>
    </rPh>
    <rPh sb="123" eb="126">
      <t>ニンチショウ</t>
    </rPh>
    <rPh sb="126" eb="128">
      <t>カイゴ</t>
    </rPh>
    <rPh sb="128" eb="130">
      <t>ジッセン</t>
    </rPh>
    <rPh sb="134" eb="136">
      <t>ケンシュウ</t>
    </rPh>
    <rPh sb="137" eb="138">
      <t>マタ</t>
    </rPh>
    <rPh sb="139" eb="142">
      <t>ニンチショウ</t>
    </rPh>
    <rPh sb="142" eb="144">
      <t>カイゴ</t>
    </rPh>
    <rPh sb="144" eb="147">
      <t>シドウシャ</t>
    </rPh>
    <rPh sb="147" eb="149">
      <t>ヨウセイ</t>
    </rPh>
    <rPh sb="149" eb="151">
      <t>ケンシュウ</t>
    </rPh>
    <rPh sb="152" eb="154">
      <t>シュウリョウ</t>
    </rPh>
    <rPh sb="158" eb="159">
      <t>モノ</t>
    </rPh>
    <phoneticPr fontId="29"/>
  </si>
  <si>
    <t>短期利用認知症対応型共同生活介護費（Ⅱ）　チェック表</t>
    <rPh sb="0" eb="2">
      <t>タンキ</t>
    </rPh>
    <rPh sb="2" eb="4">
      <t>リヨウ</t>
    </rPh>
    <rPh sb="4" eb="7">
      <t>ニンチショウ</t>
    </rPh>
    <rPh sb="7" eb="10">
      <t>タイオウガタ</t>
    </rPh>
    <rPh sb="10" eb="12">
      <t>キョウドウ</t>
    </rPh>
    <rPh sb="12" eb="14">
      <t>セイカツ</t>
    </rPh>
    <rPh sb="14" eb="16">
      <t>カイゴ</t>
    </rPh>
    <rPh sb="16" eb="17">
      <t>ヒ</t>
    </rPh>
    <rPh sb="25" eb="26">
      <t>ヒョウ</t>
    </rPh>
    <phoneticPr fontId="4"/>
  </si>
  <si>
    <t>はい・いいえ</t>
    <phoneticPr fontId="4"/>
  </si>
  <si>
    <t>　短期利用認知症対応型共同生活介護費については、厚生労働大臣が定める施設基準第31号ハに規定する基準を満たす認知症対応型共同生活介護事業所において算定できるものである。</t>
    <phoneticPr fontId="29"/>
  </si>
  <si>
    <t>①　同号ハ（３）ただし書に規定する指定認知症対応型共同生活介護事業所の共同生活住居の定員の合計数を超えて行う短期利用認知症対応型共同生活介護は、あくまでも、緊急に短期利用認知症対応型共同生活介護を受ける必要がある者にのみ提供が認められるものであり、当該利用者に対する短期利用認知症対応型共同生活介護の提供は、７日（利用者の日常生活上の世話を行う家族の疾病等やむを得ない事情がある場合は、14日）を限度に行うものとする。
また、「当該利用者及び他の利用者の処遇に支障がない場合」とは、当該利用者を当該事業所の共同生活住居（複数の共同生活住居がある場合、当該利用者が日中の時間帯等に共同生活を送る共同生活住居とする。）の利用者とみなして、当該利用者の利用期間を通じて人員基準を満たしており、かつ、当該利用者が利用できる個室を有している場合とする。特に個室の面積の最低基準は示していないが、当該利用者の処遇上、充分な広さを有していること。ただし、個室以外であっても、１人当たりの床面積がおおむね7.43 平方メートル以上で、プライバシーの確保に配慮した個室的なしつらえを整備している場合は、個室に準じて取り扱って差し支えない。この場合の「プライバシーの確保に配慮した個室的なしつらえ」とは、可動でないもので隔てることまでを要するものではないが、視線が遮断されることを前提とする。建具による仕切りは認めるが、家具やカーテン、簡易パネルによる仕切りでは不可とする。また、天井から隙間が空いていることは認める。なお、指定認知症対応型共同生活介護事業所の共同生活住居の定員の合計数を超えて受け入れることができる利用者数は、指定認知症対応型共同生活介護事業所の共同生活住居ごとに１人まで認められるものであり、この場合、定員超過利用による減算の対象とはならない。</t>
    <phoneticPr fontId="29"/>
  </si>
  <si>
    <t>夜間支援体制加算（Ⅰ）　チェック表</t>
    <rPh sb="0" eb="2">
      <t>ヤカン</t>
    </rPh>
    <rPh sb="2" eb="4">
      <t>シエン</t>
    </rPh>
    <rPh sb="4" eb="6">
      <t>タイセイ</t>
    </rPh>
    <rPh sb="6" eb="8">
      <t>カサン</t>
    </rPh>
    <rPh sb="16" eb="17">
      <t>ヒョウ</t>
    </rPh>
    <phoneticPr fontId="4"/>
  </si>
  <si>
    <t>定員超過利用又は人員基準欠如に該当していませんか。</t>
    <rPh sb="0" eb="2">
      <t>テイイン</t>
    </rPh>
    <rPh sb="2" eb="4">
      <t>チョウカ</t>
    </rPh>
    <rPh sb="4" eb="6">
      <t>リヨウ</t>
    </rPh>
    <rPh sb="6" eb="7">
      <t>マタ</t>
    </rPh>
    <rPh sb="8" eb="10">
      <t>ジンイン</t>
    </rPh>
    <rPh sb="10" eb="12">
      <t>キジュン</t>
    </rPh>
    <rPh sb="12" eb="14">
      <t>ケツジョ</t>
    </rPh>
    <rPh sb="15" eb="17">
      <t>ガイトウ</t>
    </rPh>
    <phoneticPr fontId="4"/>
  </si>
  <si>
    <t>はい・いいえ</t>
    <phoneticPr fontId="4"/>
  </si>
  <si>
    <t>認知症対応型共同生活介護費（Ⅰ）又は短期利用認知症対応型共同生活介護費（Ⅰ）に該当していますか。</t>
    <rPh sb="0" eb="3">
      <t>ニンチショウ</t>
    </rPh>
    <rPh sb="3" eb="6">
      <t>タイオウガタ</t>
    </rPh>
    <rPh sb="6" eb="8">
      <t>キョウドウ</t>
    </rPh>
    <rPh sb="8" eb="10">
      <t>セイカツ</t>
    </rPh>
    <rPh sb="10" eb="12">
      <t>カイゴ</t>
    </rPh>
    <rPh sb="12" eb="13">
      <t>ヒ</t>
    </rPh>
    <rPh sb="16" eb="17">
      <t>マタ</t>
    </rPh>
    <rPh sb="18" eb="20">
      <t>タンキ</t>
    </rPh>
    <rPh sb="20" eb="22">
      <t>リヨウ</t>
    </rPh>
    <rPh sb="22" eb="25">
      <t>ニンチショウ</t>
    </rPh>
    <rPh sb="25" eb="28">
      <t>タイオウガタ</t>
    </rPh>
    <rPh sb="28" eb="30">
      <t>キョウドウ</t>
    </rPh>
    <rPh sb="30" eb="32">
      <t>セイカツ</t>
    </rPh>
    <rPh sb="32" eb="34">
      <t>カイゴ</t>
    </rPh>
    <rPh sb="34" eb="35">
      <t>ヒ</t>
    </rPh>
    <rPh sb="39" eb="41">
      <t>ガイトウ</t>
    </rPh>
    <phoneticPr fontId="29"/>
  </si>
  <si>
    <t>はい・いいえ</t>
    <phoneticPr fontId="4"/>
  </si>
  <si>
    <t>解釈通知の内容を理解し、当該通知内容に沿った加算サービスの提供を行っていますか。</t>
    <phoneticPr fontId="29"/>
  </si>
  <si>
    <t>夜間支援体制加算（Ⅱ）　チェック表</t>
    <rPh sb="0" eb="2">
      <t>ヤカン</t>
    </rPh>
    <rPh sb="2" eb="4">
      <t>シエン</t>
    </rPh>
    <rPh sb="4" eb="6">
      <t>タイセイ</t>
    </rPh>
    <rPh sb="6" eb="8">
      <t>カサン</t>
    </rPh>
    <rPh sb="16" eb="17">
      <t>ヒョウ</t>
    </rPh>
    <phoneticPr fontId="4"/>
  </si>
  <si>
    <t>認知症対応型共同生活介護費（Ⅱ）又は短期利用認知症対応型共同生活介護費（Ⅱ）に該当していますか。</t>
    <rPh sb="0" eb="3">
      <t>ニンチショウ</t>
    </rPh>
    <rPh sb="3" eb="6">
      <t>タイオウガタ</t>
    </rPh>
    <rPh sb="6" eb="8">
      <t>キョウドウ</t>
    </rPh>
    <rPh sb="8" eb="10">
      <t>セイカツ</t>
    </rPh>
    <rPh sb="10" eb="12">
      <t>カイゴ</t>
    </rPh>
    <rPh sb="12" eb="13">
      <t>ヒ</t>
    </rPh>
    <rPh sb="16" eb="17">
      <t>マタ</t>
    </rPh>
    <rPh sb="18" eb="20">
      <t>タンキ</t>
    </rPh>
    <rPh sb="20" eb="22">
      <t>リヨウ</t>
    </rPh>
    <rPh sb="22" eb="25">
      <t>ニンチショウ</t>
    </rPh>
    <rPh sb="25" eb="28">
      <t>タイオウガタ</t>
    </rPh>
    <rPh sb="28" eb="30">
      <t>キョウドウ</t>
    </rPh>
    <rPh sb="30" eb="32">
      <t>セイカツ</t>
    </rPh>
    <rPh sb="32" eb="34">
      <t>カイゴ</t>
    </rPh>
    <rPh sb="34" eb="35">
      <t>ヒ</t>
    </rPh>
    <rPh sb="39" eb="41">
      <t>ガイトウ</t>
    </rPh>
    <phoneticPr fontId="29"/>
  </si>
  <si>
    <t>はい・いいえ</t>
    <phoneticPr fontId="4"/>
  </si>
  <si>
    <t>若年性認知症利用者受入加算　チェック表</t>
    <rPh sb="0" eb="3">
      <t>ジャクネンセイ</t>
    </rPh>
    <rPh sb="3" eb="6">
      <t>ニンチショウ</t>
    </rPh>
    <rPh sb="6" eb="9">
      <t>リヨウシャ</t>
    </rPh>
    <rPh sb="9" eb="11">
      <t>ウケイレ</t>
    </rPh>
    <rPh sb="11" eb="13">
      <t>カサン</t>
    </rPh>
    <rPh sb="18" eb="19">
      <t>ヒョウ</t>
    </rPh>
    <phoneticPr fontId="4"/>
  </si>
  <si>
    <t>若年性認知症利用者（介護保険法施行令（平成10年政令第412号）第２条第６号に規定する初老期における認知症によって要介護者となった者をいう。以下同じ。）に対して、指定認知症対応型共同生活介護を行っていますか。</t>
    <rPh sb="0" eb="3">
      <t>ジャクネンセイ</t>
    </rPh>
    <rPh sb="3" eb="6">
      <t>ニンチショウ</t>
    </rPh>
    <rPh sb="6" eb="8">
      <t>リヨウ</t>
    </rPh>
    <rPh sb="8" eb="9">
      <t>シャ</t>
    </rPh>
    <rPh sb="10" eb="12">
      <t>カイゴ</t>
    </rPh>
    <rPh sb="12" eb="14">
      <t>ホケン</t>
    </rPh>
    <rPh sb="14" eb="15">
      <t>ホウ</t>
    </rPh>
    <rPh sb="15" eb="18">
      <t>セコウレイ</t>
    </rPh>
    <rPh sb="19" eb="21">
      <t>ヘイセイ</t>
    </rPh>
    <rPh sb="23" eb="24">
      <t>ネン</t>
    </rPh>
    <rPh sb="24" eb="26">
      <t>セイレイ</t>
    </rPh>
    <rPh sb="26" eb="27">
      <t>ダイ</t>
    </rPh>
    <rPh sb="30" eb="31">
      <t>ゴウ</t>
    </rPh>
    <rPh sb="32" eb="33">
      <t>ダイ</t>
    </rPh>
    <rPh sb="34" eb="35">
      <t>ジョウ</t>
    </rPh>
    <rPh sb="35" eb="36">
      <t>ダイ</t>
    </rPh>
    <rPh sb="37" eb="38">
      <t>ゴウ</t>
    </rPh>
    <rPh sb="39" eb="41">
      <t>キテイ</t>
    </rPh>
    <rPh sb="43" eb="46">
      <t>ショロウキ</t>
    </rPh>
    <rPh sb="50" eb="53">
      <t>ニンチショウ</t>
    </rPh>
    <rPh sb="57" eb="58">
      <t>ヨウ</t>
    </rPh>
    <rPh sb="58" eb="61">
      <t>カイゴシャ</t>
    </rPh>
    <rPh sb="65" eb="66">
      <t>モノ</t>
    </rPh>
    <rPh sb="70" eb="72">
      <t>イカ</t>
    </rPh>
    <rPh sb="72" eb="73">
      <t>オナ</t>
    </rPh>
    <rPh sb="77" eb="78">
      <t>タイ</t>
    </rPh>
    <rPh sb="81" eb="83">
      <t>シテイ</t>
    </rPh>
    <rPh sb="83" eb="86">
      <t>ニンチショウ</t>
    </rPh>
    <rPh sb="86" eb="89">
      <t>タイオウガタ</t>
    </rPh>
    <rPh sb="96" eb="97">
      <t>オコナ</t>
    </rPh>
    <phoneticPr fontId="4"/>
  </si>
  <si>
    <t>受入れた若年性認知症利用者ごとに個別に担当者を定め、その者を中心に、当該利用者の特性やニーズに応じたサービス提供を行っていますか。</t>
    <rPh sb="0" eb="2">
      <t>ウケイ</t>
    </rPh>
    <rPh sb="4" eb="7">
      <t>ジャクネンセイ</t>
    </rPh>
    <rPh sb="7" eb="10">
      <t>ニンチショウ</t>
    </rPh>
    <rPh sb="10" eb="13">
      <t>リヨウシャ</t>
    </rPh>
    <rPh sb="16" eb="18">
      <t>コベツ</t>
    </rPh>
    <rPh sb="19" eb="22">
      <t>タントウシャ</t>
    </rPh>
    <rPh sb="23" eb="24">
      <t>サダ</t>
    </rPh>
    <rPh sb="28" eb="29">
      <t>モノ</t>
    </rPh>
    <rPh sb="30" eb="32">
      <t>チュウシン</t>
    </rPh>
    <rPh sb="34" eb="36">
      <t>トウガイ</t>
    </rPh>
    <rPh sb="36" eb="39">
      <t>リヨウシャ</t>
    </rPh>
    <rPh sb="40" eb="42">
      <t>トクセイ</t>
    </rPh>
    <rPh sb="47" eb="48">
      <t>オウ</t>
    </rPh>
    <rPh sb="54" eb="56">
      <t>テイキョウ</t>
    </rPh>
    <rPh sb="57" eb="58">
      <t>オコナ</t>
    </rPh>
    <phoneticPr fontId="29"/>
  </si>
  <si>
    <t>解釈通知の内容を理解し、当該通知内容に沿った加算サービスの提供を行っていますか。</t>
    <rPh sb="0" eb="2">
      <t>カイシャク</t>
    </rPh>
    <rPh sb="2" eb="4">
      <t>ツウチ</t>
    </rPh>
    <rPh sb="5" eb="7">
      <t>ナイヨウ</t>
    </rPh>
    <rPh sb="8" eb="10">
      <t>リカイ</t>
    </rPh>
    <rPh sb="12" eb="14">
      <t>トウガイ</t>
    </rPh>
    <rPh sb="14" eb="16">
      <t>ツウチ</t>
    </rPh>
    <rPh sb="16" eb="18">
      <t>ナイヨウ</t>
    </rPh>
    <rPh sb="19" eb="20">
      <t>ソ</t>
    </rPh>
    <rPh sb="22" eb="24">
      <t>カサン</t>
    </rPh>
    <rPh sb="29" eb="31">
      <t>テイキョウ</t>
    </rPh>
    <rPh sb="32" eb="33">
      <t>オコナ</t>
    </rPh>
    <phoneticPr fontId="4"/>
  </si>
  <si>
    <t>解釈通知の内容を理解し、当該通知内容に沿った加算サービスの提供を行っていますか。</t>
    <rPh sb="0" eb="2">
      <t>カイシャク</t>
    </rPh>
    <rPh sb="2" eb="4">
      <t>ツウチ</t>
    </rPh>
    <rPh sb="5" eb="7">
      <t>ナイヨウ</t>
    </rPh>
    <rPh sb="8" eb="10">
      <t>リカイ</t>
    </rPh>
    <rPh sb="12" eb="14">
      <t>トウガイ</t>
    </rPh>
    <rPh sb="14" eb="16">
      <t>ツウチ</t>
    </rPh>
    <rPh sb="16" eb="18">
      <t>ナイヨウ</t>
    </rPh>
    <rPh sb="19" eb="20">
      <t>ソ</t>
    </rPh>
    <rPh sb="22" eb="24">
      <t>カサン</t>
    </rPh>
    <rPh sb="29" eb="31">
      <t>テイキョウ</t>
    </rPh>
    <rPh sb="32" eb="33">
      <t>オコナ</t>
    </rPh>
    <phoneticPr fontId="29"/>
  </si>
  <si>
    <t>利用者の入院期間中の体制　チェック表</t>
    <rPh sb="0" eb="3">
      <t>リヨウシャ</t>
    </rPh>
    <rPh sb="4" eb="6">
      <t>ニュウイン</t>
    </rPh>
    <rPh sb="6" eb="9">
      <t>キカンチュウ</t>
    </rPh>
    <rPh sb="10" eb="12">
      <t>タイセイ</t>
    </rPh>
    <rPh sb="17" eb="18">
      <t>ヒョウ</t>
    </rPh>
    <phoneticPr fontId="4"/>
  </si>
  <si>
    <t>利用者について、病院又は診療所に入院する必要が生じた場合であって、入院後３か月以内に退院することが見込まれるときは、その者及びその家族の希望等を勘案し、必要に応じて適切な便宜を供与するとともに、やむを得ない事情がある場合を除き、退院後再び事業所に円滑に入居することができる体制を確保していますか。</t>
    <rPh sb="0" eb="3">
      <t>リヨウシャ</t>
    </rPh>
    <rPh sb="8" eb="10">
      <t>ビョウイン</t>
    </rPh>
    <rPh sb="10" eb="11">
      <t>マタ</t>
    </rPh>
    <rPh sb="12" eb="15">
      <t>シンリョウジョ</t>
    </rPh>
    <rPh sb="16" eb="18">
      <t>ニュウイン</t>
    </rPh>
    <rPh sb="20" eb="22">
      <t>ヒツヨウ</t>
    </rPh>
    <rPh sb="23" eb="24">
      <t>ショウ</t>
    </rPh>
    <rPh sb="26" eb="28">
      <t>バアイ</t>
    </rPh>
    <rPh sb="33" eb="35">
      <t>ニュウイン</t>
    </rPh>
    <rPh sb="35" eb="36">
      <t>ゴ</t>
    </rPh>
    <rPh sb="38" eb="39">
      <t>ゲツ</t>
    </rPh>
    <rPh sb="39" eb="41">
      <t>イナイ</t>
    </rPh>
    <rPh sb="42" eb="44">
      <t>タイイン</t>
    </rPh>
    <rPh sb="49" eb="51">
      <t>ミコ</t>
    </rPh>
    <rPh sb="60" eb="61">
      <t>モノ</t>
    </rPh>
    <rPh sb="61" eb="62">
      <t>オヨ</t>
    </rPh>
    <rPh sb="65" eb="67">
      <t>カゾク</t>
    </rPh>
    <rPh sb="68" eb="70">
      <t>キボウ</t>
    </rPh>
    <rPh sb="70" eb="71">
      <t>トウ</t>
    </rPh>
    <rPh sb="72" eb="74">
      <t>カンアン</t>
    </rPh>
    <rPh sb="76" eb="78">
      <t>ヒツヨウ</t>
    </rPh>
    <rPh sb="79" eb="80">
      <t>オウ</t>
    </rPh>
    <rPh sb="82" eb="84">
      <t>テキセツ</t>
    </rPh>
    <rPh sb="85" eb="87">
      <t>ベンギ</t>
    </rPh>
    <rPh sb="88" eb="90">
      <t>キョウヨ</t>
    </rPh>
    <rPh sb="100" eb="101">
      <t>エ</t>
    </rPh>
    <rPh sb="103" eb="105">
      <t>ジジョウ</t>
    </rPh>
    <rPh sb="108" eb="110">
      <t>バアイ</t>
    </rPh>
    <rPh sb="111" eb="112">
      <t>ノゾ</t>
    </rPh>
    <rPh sb="114" eb="117">
      <t>タイインゴ</t>
    </rPh>
    <rPh sb="117" eb="118">
      <t>フタタ</t>
    </rPh>
    <rPh sb="119" eb="122">
      <t>ジギョウショ</t>
    </rPh>
    <rPh sb="123" eb="125">
      <t>エンカツ</t>
    </rPh>
    <rPh sb="126" eb="128">
      <t>ニュウキョ</t>
    </rPh>
    <rPh sb="136" eb="138">
      <t>タイセイ</t>
    </rPh>
    <rPh sb="139" eb="141">
      <t>カクホ</t>
    </rPh>
    <phoneticPr fontId="4"/>
  </si>
  <si>
    <t>１月に６日を限度とし、入院の初日及び最終日は算定できないことを承知していますか。</t>
    <rPh sb="1" eb="2">
      <t>ツキ</t>
    </rPh>
    <rPh sb="4" eb="5">
      <t>ニチ</t>
    </rPh>
    <rPh sb="6" eb="8">
      <t>ゲンド</t>
    </rPh>
    <rPh sb="11" eb="13">
      <t>ニュウイン</t>
    </rPh>
    <rPh sb="14" eb="16">
      <t>ショニチ</t>
    </rPh>
    <rPh sb="16" eb="17">
      <t>オヨ</t>
    </rPh>
    <rPh sb="18" eb="21">
      <t>サイシュウビ</t>
    </rPh>
    <rPh sb="22" eb="24">
      <t>サンテイ</t>
    </rPh>
    <rPh sb="31" eb="33">
      <t>ショウチ</t>
    </rPh>
    <phoneticPr fontId="29"/>
  </si>
  <si>
    <t>はい・いいえ</t>
    <phoneticPr fontId="4"/>
  </si>
  <si>
    <t>解釈通知の内容を理解し、当該通知内容に沿った加算サービスの提供を行っていますか。</t>
    <phoneticPr fontId="29"/>
  </si>
  <si>
    <t>②　入院の期間には初日及び最終日は含まないので、連続して７泊の入院又は外泊を行う場合の入院期間は、６日と計算される。
（例）
入院期間：３月１日～３月８日（８日間）
３月１日 入院の開始………所定単位数を算定
３月２日～３月７日（６日間）………１日につき246 単位を算定可
３月８日 入院の終了………所定単位数を算定</t>
    <phoneticPr fontId="29"/>
  </si>
  <si>
    <t>③　利用者の入院の期間中にそのまま退居した場合は、退居した日の入院時の費用は算定できる。</t>
    <phoneticPr fontId="29"/>
  </si>
  <si>
    <t>④　利用者の入院の期間中で、かつ、入院時の費用の算定期間中にあっては、当該利用者が使用していた居室を他のサービスに利用することなく空けておくことが原則であるが、当該利用者の同意があれば、その居室を短期利用認知症対応型共同生活介護等に活用することは可能である。ただし、この場合に、入院時の費用は算定できない。</t>
    <phoneticPr fontId="29"/>
  </si>
  <si>
    <t>⑤　入院時の費用の算定にあたって、１回の入院で月をまたがる場合は、最大で連続13 泊（12日分）まで入院時の費用の算定が可能であること。
（例） 月をまたがる入院の場合
入院期間：１月25 日～３月８日
１月25 日 入院………所定単位数を算定
１月26 日～１月31 日（６日間）………１日につき246 単位を算定可
２月１日～２月６日（６日間）………１日につき246 単位を算定可
２月７日～３月７日………費用算定不可
３月８日 退院………所定単位数を算定
ロ 利用者の入院の期間中は、必要に応じて、入退院の手続きや家族、当該医療機関等への連絡調整、情報提供などの業務にあたること。</t>
    <phoneticPr fontId="29"/>
  </si>
  <si>
    <t>看取り介護加算　チェック表</t>
    <rPh sb="0" eb="2">
      <t>ミト</t>
    </rPh>
    <rPh sb="3" eb="5">
      <t>カイゴ</t>
    </rPh>
    <rPh sb="5" eb="7">
      <t>カサン</t>
    </rPh>
    <rPh sb="12" eb="13">
      <t>ヒョウ</t>
    </rPh>
    <phoneticPr fontId="4"/>
  </si>
  <si>
    <t>医療連携体制加算を算定していますか。</t>
    <rPh sb="0" eb="2">
      <t>イリョウ</t>
    </rPh>
    <rPh sb="2" eb="4">
      <t>レンケイ</t>
    </rPh>
    <rPh sb="4" eb="6">
      <t>タイセイ</t>
    </rPh>
    <rPh sb="6" eb="8">
      <t>カサン</t>
    </rPh>
    <rPh sb="9" eb="11">
      <t>サンテイ</t>
    </rPh>
    <phoneticPr fontId="4"/>
  </si>
  <si>
    <t>はい・いいえ</t>
    <phoneticPr fontId="4"/>
  </si>
  <si>
    <t>看取りに関する指針を定め、入居の際に、利用者又はその家族等に対して、当該指針の内容を説明し、同意を得ることとしていますか。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トウ</t>
    </rPh>
    <rPh sb="30" eb="31">
      <t>タイ</t>
    </rPh>
    <rPh sb="34" eb="36">
      <t>トウガイ</t>
    </rPh>
    <rPh sb="36" eb="38">
      <t>シシン</t>
    </rPh>
    <rPh sb="39" eb="41">
      <t>ナイヨウ</t>
    </rPh>
    <rPh sb="42" eb="44">
      <t>セツメイ</t>
    </rPh>
    <rPh sb="46" eb="48">
      <t>ドウイ</t>
    </rPh>
    <rPh sb="49" eb="50">
      <t>エ</t>
    </rPh>
    <phoneticPr fontId="29"/>
  </si>
  <si>
    <r>
      <t>医師、看護職員（事業所の職員又は事業所と密接な連携を確保できる範囲内の距離※にある病院若しくは診療所若しくは指定訪問看護ステーションの職員に限る。）、介護職員、介護支援専門員その他の職種の者による協議の上、当該指定認知症対応型共同生活介護事業所における看取りの実績等を踏まえ、適宜、看取りに関する指針の見直しを行うこととしていますか。
　</t>
    </r>
    <r>
      <rPr>
        <u/>
        <sz val="10"/>
        <rFont val="ＭＳ Ｐゴシック"/>
        <family val="3"/>
        <charset val="128"/>
      </rPr>
      <t>※密接な連携を確保できる範囲内の距離＝同一市町村内又は自動車等による移動に要する時間がおおむね20分以内の近距離</t>
    </r>
    <rPh sb="0" eb="2">
      <t>イシ</t>
    </rPh>
    <rPh sb="3" eb="5">
      <t>カンゴ</t>
    </rPh>
    <rPh sb="5" eb="7">
      <t>ショクイン</t>
    </rPh>
    <rPh sb="8" eb="11">
      <t>ジギョウショ</t>
    </rPh>
    <rPh sb="12" eb="14">
      <t>ショクイン</t>
    </rPh>
    <rPh sb="14" eb="15">
      <t>マタ</t>
    </rPh>
    <rPh sb="16" eb="18">
      <t>ジギョウ</t>
    </rPh>
    <rPh sb="18" eb="19">
      <t>ショ</t>
    </rPh>
    <rPh sb="20" eb="22">
      <t>ミッセツ</t>
    </rPh>
    <rPh sb="23" eb="25">
      <t>レンケイ</t>
    </rPh>
    <rPh sb="26" eb="28">
      <t>カクホ</t>
    </rPh>
    <rPh sb="31" eb="34">
      <t>ハンイナイ</t>
    </rPh>
    <rPh sb="35" eb="37">
      <t>キョリ</t>
    </rPh>
    <rPh sb="41" eb="43">
      <t>ビョウイン</t>
    </rPh>
    <rPh sb="43" eb="44">
      <t>モ</t>
    </rPh>
    <rPh sb="47" eb="50">
      <t>シンリョウジョ</t>
    </rPh>
    <rPh sb="50" eb="51">
      <t>モ</t>
    </rPh>
    <rPh sb="54" eb="56">
      <t>シテイ</t>
    </rPh>
    <rPh sb="56" eb="58">
      <t>ホウモン</t>
    </rPh>
    <rPh sb="58" eb="60">
      <t>カンゴ</t>
    </rPh>
    <rPh sb="67" eb="69">
      <t>ショクイン</t>
    </rPh>
    <rPh sb="70" eb="71">
      <t>カギ</t>
    </rPh>
    <rPh sb="75" eb="77">
      <t>カイゴ</t>
    </rPh>
    <rPh sb="77" eb="79">
      <t>ショクイン</t>
    </rPh>
    <rPh sb="80" eb="82">
      <t>カイゴ</t>
    </rPh>
    <rPh sb="82" eb="84">
      <t>シエン</t>
    </rPh>
    <rPh sb="84" eb="87">
      <t>センモンイン</t>
    </rPh>
    <rPh sb="89" eb="90">
      <t>タ</t>
    </rPh>
    <rPh sb="91" eb="93">
      <t>ショクシュ</t>
    </rPh>
    <rPh sb="94" eb="95">
      <t>モノ</t>
    </rPh>
    <rPh sb="98" eb="100">
      <t>キョウギ</t>
    </rPh>
    <rPh sb="101" eb="102">
      <t>ウエ</t>
    </rPh>
    <rPh sb="103" eb="105">
      <t>トウガイ</t>
    </rPh>
    <rPh sb="105" eb="107">
      <t>シテイ</t>
    </rPh>
    <rPh sb="107" eb="110">
      <t>ニンチショウ</t>
    </rPh>
    <rPh sb="110" eb="113">
      <t>タイオウガタ</t>
    </rPh>
    <rPh sb="113" eb="115">
      <t>キョウドウ</t>
    </rPh>
    <rPh sb="115" eb="117">
      <t>セイカツ</t>
    </rPh>
    <rPh sb="117" eb="119">
      <t>カイゴ</t>
    </rPh>
    <rPh sb="119" eb="121">
      <t>ジギョウ</t>
    </rPh>
    <rPh sb="121" eb="122">
      <t>ショ</t>
    </rPh>
    <rPh sb="126" eb="128">
      <t>ミト</t>
    </rPh>
    <rPh sb="130" eb="132">
      <t>ジッセキ</t>
    </rPh>
    <rPh sb="132" eb="133">
      <t>トウ</t>
    </rPh>
    <rPh sb="134" eb="135">
      <t>フ</t>
    </rPh>
    <rPh sb="138" eb="140">
      <t>テキギ</t>
    </rPh>
    <rPh sb="141" eb="143">
      <t>ミト</t>
    </rPh>
    <rPh sb="145" eb="146">
      <t>カン</t>
    </rPh>
    <rPh sb="148" eb="150">
      <t>シシン</t>
    </rPh>
    <rPh sb="151" eb="153">
      <t>ミナオ</t>
    </rPh>
    <rPh sb="155" eb="156">
      <t>オコナ</t>
    </rPh>
    <rPh sb="170" eb="172">
      <t>ミッセツ</t>
    </rPh>
    <rPh sb="173" eb="175">
      <t>レンケイ</t>
    </rPh>
    <rPh sb="176" eb="178">
      <t>カクホ</t>
    </rPh>
    <rPh sb="181" eb="184">
      <t>ハンイナイ</t>
    </rPh>
    <rPh sb="185" eb="187">
      <t>キョリ</t>
    </rPh>
    <rPh sb="188" eb="190">
      <t>ドウイツ</t>
    </rPh>
    <rPh sb="190" eb="193">
      <t>シチョウソン</t>
    </rPh>
    <rPh sb="193" eb="194">
      <t>ナイ</t>
    </rPh>
    <rPh sb="194" eb="195">
      <t>マタ</t>
    </rPh>
    <rPh sb="196" eb="199">
      <t>ジドウシャ</t>
    </rPh>
    <rPh sb="199" eb="200">
      <t>トウ</t>
    </rPh>
    <rPh sb="203" eb="205">
      <t>イドウ</t>
    </rPh>
    <rPh sb="206" eb="207">
      <t>ヨウ</t>
    </rPh>
    <rPh sb="209" eb="211">
      <t>ジカン</t>
    </rPh>
    <rPh sb="218" eb="219">
      <t>フン</t>
    </rPh>
    <rPh sb="219" eb="221">
      <t>イナイ</t>
    </rPh>
    <rPh sb="222" eb="225">
      <t>キンキョリ</t>
    </rPh>
    <phoneticPr fontId="29"/>
  </si>
  <si>
    <t>看取りに関する職員研修を行っていますか。</t>
    <rPh sb="0" eb="2">
      <t>ミト</t>
    </rPh>
    <rPh sb="4" eb="5">
      <t>カン</t>
    </rPh>
    <rPh sb="7" eb="9">
      <t>ショクイン</t>
    </rPh>
    <rPh sb="9" eb="11">
      <t>ケンシュウ</t>
    </rPh>
    <rPh sb="12" eb="13">
      <t>オコナ</t>
    </rPh>
    <phoneticPr fontId="29"/>
  </si>
  <si>
    <t>以下のいずれにも適合している利用者について、当該加算の算定が可能であることを確認しましたか。</t>
    <rPh sb="0" eb="2">
      <t>イカ</t>
    </rPh>
    <rPh sb="8" eb="10">
      <t>テキゴウ</t>
    </rPh>
    <rPh sb="14" eb="17">
      <t>リヨウシャ</t>
    </rPh>
    <rPh sb="22" eb="24">
      <t>トウガイ</t>
    </rPh>
    <rPh sb="24" eb="26">
      <t>カサン</t>
    </rPh>
    <rPh sb="27" eb="29">
      <t>サンテイ</t>
    </rPh>
    <rPh sb="30" eb="32">
      <t>カノウ</t>
    </rPh>
    <rPh sb="38" eb="40">
      <t>カクニン</t>
    </rPh>
    <phoneticPr fontId="4"/>
  </si>
  <si>
    <t>はい・いいえ</t>
    <phoneticPr fontId="4"/>
  </si>
  <si>
    <t>①医師が一般に認められている医学的知見に基づき回復の見込みがないと診断した者であること。</t>
    <rPh sb="17" eb="19">
      <t>チケン</t>
    </rPh>
    <phoneticPr fontId="29"/>
  </si>
  <si>
    <t>②医師、看護職員（事業所の職員又は当該事業所と密接な連携を確保できる範囲内の距離にある病院若しくは診療所若しくは訪問看護ステーションの職員に限る。）、介護支援専門員その他の職種の者（以下「医師等」という。）が共同で作成した利用者の介護に係る計画について、医師等のうちその内容に応じた適当な者から説明を受け、当該計画について同意している者（その家族等が説明を受けた上で、同意している者を含む。）であること。</t>
    <rPh sb="9" eb="12">
      <t>ジギョウショ</t>
    </rPh>
    <rPh sb="13" eb="15">
      <t>ショクイン</t>
    </rPh>
    <rPh sb="15" eb="16">
      <t>マタ</t>
    </rPh>
    <rPh sb="17" eb="19">
      <t>トウガイ</t>
    </rPh>
    <rPh sb="19" eb="21">
      <t>ジギョウ</t>
    </rPh>
    <rPh sb="21" eb="22">
      <t>ショ</t>
    </rPh>
    <rPh sb="23" eb="25">
      <t>ミッセツ</t>
    </rPh>
    <rPh sb="26" eb="28">
      <t>レンケイ</t>
    </rPh>
    <rPh sb="29" eb="31">
      <t>カクホ</t>
    </rPh>
    <rPh sb="34" eb="37">
      <t>ハンイナイ</t>
    </rPh>
    <rPh sb="38" eb="40">
      <t>キョリ</t>
    </rPh>
    <rPh sb="43" eb="45">
      <t>ビョウイン</t>
    </rPh>
    <rPh sb="45" eb="46">
      <t>モ</t>
    </rPh>
    <rPh sb="49" eb="52">
      <t>シンリョウジョ</t>
    </rPh>
    <rPh sb="52" eb="53">
      <t>モ</t>
    </rPh>
    <rPh sb="56" eb="58">
      <t>ホウモン</t>
    </rPh>
    <rPh sb="58" eb="60">
      <t>カンゴ</t>
    </rPh>
    <rPh sb="67" eb="69">
      <t>ショクイン</t>
    </rPh>
    <rPh sb="70" eb="71">
      <t>カギ</t>
    </rPh>
    <phoneticPr fontId="29"/>
  </si>
  <si>
    <t>③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t>
    <rPh sb="28" eb="29">
      <t>トウ</t>
    </rPh>
    <rPh sb="30" eb="31">
      <t>オウ</t>
    </rPh>
    <rPh sb="32" eb="34">
      <t>ズイジ</t>
    </rPh>
    <rPh sb="35" eb="37">
      <t>イシ</t>
    </rPh>
    <rPh sb="37" eb="38">
      <t>トウ</t>
    </rPh>
    <rPh sb="39" eb="41">
      <t>ソウゴ</t>
    </rPh>
    <rPh sb="42" eb="44">
      <t>レンケイ</t>
    </rPh>
    <rPh sb="45" eb="46">
      <t>モト</t>
    </rPh>
    <rPh sb="47" eb="49">
      <t>カイゴ</t>
    </rPh>
    <rPh sb="49" eb="51">
      <t>キロク</t>
    </rPh>
    <rPh sb="51" eb="52">
      <t>トウ</t>
    </rPh>
    <rPh sb="52" eb="55">
      <t>リヨウシャ</t>
    </rPh>
    <rPh sb="56" eb="57">
      <t>カン</t>
    </rPh>
    <rPh sb="59" eb="61">
      <t>キロク</t>
    </rPh>
    <rPh sb="62" eb="64">
      <t>カツヨウ</t>
    </rPh>
    <rPh sb="65" eb="66">
      <t>オコナ</t>
    </rPh>
    <rPh sb="69" eb="71">
      <t>カイゴ</t>
    </rPh>
    <rPh sb="76" eb="78">
      <t>セツメイ</t>
    </rPh>
    <rPh sb="79" eb="80">
      <t>ウ</t>
    </rPh>
    <rPh sb="82" eb="84">
      <t>ドウイ</t>
    </rPh>
    <rPh sb="86" eb="87">
      <t>ウエ</t>
    </rPh>
    <rPh sb="88" eb="90">
      <t>カイゴ</t>
    </rPh>
    <rPh sb="91" eb="92">
      <t>ウ</t>
    </rPh>
    <rPh sb="96" eb="97">
      <t>モノ</t>
    </rPh>
    <rPh sb="100" eb="102">
      <t>カゾク</t>
    </rPh>
    <rPh sb="102" eb="103">
      <t>トウ</t>
    </rPh>
    <rPh sb="104" eb="106">
      <t>セツメイ</t>
    </rPh>
    <rPh sb="107" eb="108">
      <t>ウ</t>
    </rPh>
    <rPh sb="110" eb="112">
      <t>ドウイ</t>
    </rPh>
    <rPh sb="114" eb="115">
      <t>ウエ</t>
    </rPh>
    <rPh sb="116" eb="118">
      <t>カイゴ</t>
    </rPh>
    <rPh sb="119" eb="120">
      <t>ウ</t>
    </rPh>
    <rPh sb="124" eb="125">
      <t>モノ</t>
    </rPh>
    <rPh sb="126" eb="127">
      <t>フク</t>
    </rPh>
    <phoneticPr fontId="29"/>
  </si>
  <si>
    <t>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あり、説明の際には、利用者等の理解を助けるため、利用者に関する記録を活用した説明資料を作成し、その写しを提供することとしていますか。</t>
    <rPh sb="0" eb="2">
      <t>ミト</t>
    </rPh>
    <rPh sb="3" eb="5">
      <t>カイゴ</t>
    </rPh>
    <rPh sb="6" eb="8">
      <t>ジッシ</t>
    </rPh>
    <rPh sb="11" eb="12">
      <t>ア</t>
    </rPh>
    <rPh sb="15" eb="18">
      <t>シュウマツキ</t>
    </rPh>
    <rPh sb="22" eb="24">
      <t>ケイカ</t>
    </rPh>
    <rPh sb="25" eb="27">
      <t>ジギョウ</t>
    </rPh>
    <rPh sb="27" eb="28">
      <t>ショ</t>
    </rPh>
    <rPh sb="28" eb="29">
      <t>トウ</t>
    </rPh>
    <rPh sb="33" eb="35">
      <t>ミト</t>
    </rPh>
    <rPh sb="37" eb="38">
      <t>サイ</t>
    </rPh>
    <rPh sb="40" eb="41">
      <t>オコナ</t>
    </rPh>
    <rPh sb="44" eb="46">
      <t>イリョウ</t>
    </rPh>
    <rPh sb="46" eb="48">
      <t>コウイ</t>
    </rPh>
    <rPh sb="49" eb="52">
      <t>センタクシ</t>
    </rPh>
    <rPh sb="53" eb="55">
      <t>イシ</t>
    </rPh>
    <rPh sb="56" eb="58">
      <t>イリョウ</t>
    </rPh>
    <rPh sb="58" eb="60">
      <t>キカン</t>
    </rPh>
    <rPh sb="62" eb="64">
      <t>レンケイ</t>
    </rPh>
    <rPh sb="64" eb="66">
      <t>タイセイ</t>
    </rPh>
    <rPh sb="73" eb="76">
      <t>リヨウシャ</t>
    </rPh>
    <rPh sb="76" eb="77">
      <t>トウ</t>
    </rPh>
    <rPh sb="78" eb="80">
      <t>リカイ</t>
    </rPh>
    <rPh sb="81" eb="82">
      <t>エ</t>
    </rPh>
    <rPh sb="87" eb="90">
      <t>ケイゾクテキ</t>
    </rPh>
    <rPh sb="91" eb="93">
      <t>セツメイ</t>
    </rPh>
    <rPh sb="94" eb="95">
      <t>ツト</t>
    </rPh>
    <rPh sb="100" eb="102">
      <t>ジュウヨウ</t>
    </rPh>
    <rPh sb="106" eb="108">
      <t>セツメイ</t>
    </rPh>
    <rPh sb="109" eb="110">
      <t>サイ</t>
    </rPh>
    <rPh sb="113" eb="116">
      <t>リヨウシャ</t>
    </rPh>
    <rPh sb="116" eb="117">
      <t>トウ</t>
    </rPh>
    <rPh sb="118" eb="120">
      <t>リカイ</t>
    </rPh>
    <rPh sb="121" eb="122">
      <t>タス</t>
    </rPh>
    <rPh sb="127" eb="130">
      <t>リヨウシャ</t>
    </rPh>
    <rPh sb="131" eb="132">
      <t>カン</t>
    </rPh>
    <rPh sb="134" eb="136">
      <t>キロク</t>
    </rPh>
    <rPh sb="137" eb="139">
      <t>カツヨウ</t>
    </rPh>
    <rPh sb="141" eb="143">
      <t>セツメイ</t>
    </rPh>
    <rPh sb="143" eb="145">
      <t>シリョウ</t>
    </rPh>
    <rPh sb="146" eb="148">
      <t>サクセイ</t>
    </rPh>
    <rPh sb="152" eb="153">
      <t>ウツ</t>
    </rPh>
    <rPh sb="155" eb="157">
      <t>テイキョウ</t>
    </rPh>
    <phoneticPr fontId="29"/>
  </si>
  <si>
    <t>事業所は、利用者に提供する看取り介護の質を常に向上させていくためにも、計画（Plan）、実行（Do）、評価（Check）、改善(Action）のサイクル（PDCAサイクル）により、看取り介護を実施する体制を構築するとともに、それを強化していくことが重要であり、具体的に次の取組を行うこととしていますか。</t>
    <rPh sb="0" eb="2">
      <t>ジギョウ</t>
    </rPh>
    <rPh sb="2" eb="3">
      <t>ショ</t>
    </rPh>
    <rPh sb="5" eb="8">
      <t>リヨウシャ</t>
    </rPh>
    <rPh sb="9" eb="11">
      <t>テイキョウ</t>
    </rPh>
    <rPh sb="13" eb="15">
      <t>ミト</t>
    </rPh>
    <rPh sb="16" eb="18">
      <t>カイゴ</t>
    </rPh>
    <rPh sb="19" eb="20">
      <t>シツ</t>
    </rPh>
    <rPh sb="21" eb="22">
      <t>ツネ</t>
    </rPh>
    <rPh sb="23" eb="25">
      <t>コウジョウ</t>
    </rPh>
    <rPh sb="35" eb="37">
      <t>ケイカク</t>
    </rPh>
    <rPh sb="44" eb="46">
      <t>ジッコウ</t>
    </rPh>
    <rPh sb="51" eb="53">
      <t>ヒョウカ</t>
    </rPh>
    <rPh sb="61" eb="63">
      <t>カイゼン</t>
    </rPh>
    <rPh sb="90" eb="92">
      <t>ミト</t>
    </rPh>
    <rPh sb="93" eb="95">
      <t>カイゴ</t>
    </rPh>
    <rPh sb="96" eb="98">
      <t>ジッシ</t>
    </rPh>
    <rPh sb="100" eb="102">
      <t>タイセイ</t>
    </rPh>
    <rPh sb="103" eb="105">
      <t>コウチク</t>
    </rPh>
    <rPh sb="115" eb="117">
      <t>キョウカ</t>
    </rPh>
    <rPh sb="124" eb="126">
      <t>ジュウヨウ</t>
    </rPh>
    <rPh sb="130" eb="133">
      <t>グタイテキ</t>
    </rPh>
    <rPh sb="134" eb="135">
      <t>ツギ</t>
    </rPh>
    <rPh sb="136" eb="138">
      <t>トリクミ</t>
    </rPh>
    <rPh sb="139" eb="140">
      <t>オコナ</t>
    </rPh>
    <phoneticPr fontId="4"/>
  </si>
  <si>
    <t>①看取りに関する指針を定めることで事業所の看取りに対する方針等を明らかにする（Plan）。</t>
    <rPh sb="1" eb="3">
      <t>ミト</t>
    </rPh>
    <rPh sb="5" eb="6">
      <t>カン</t>
    </rPh>
    <rPh sb="8" eb="10">
      <t>シシン</t>
    </rPh>
    <rPh sb="11" eb="12">
      <t>サダ</t>
    </rPh>
    <rPh sb="17" eb="20">
      <t>ジギョウショ</t>
    </rPh>
    <rPh sb="21" eb="23">
      <t>ミト</t>
    </rPh>
    <rPh sb="25" eb="26">
      <t>タイ</t>
    </rPh>
    <rPh sb="28" eb="30">
      <t>ホウシン</t>
    </rPh>
    <rPh sb="30" eb="31">
      <t>トウ</t>
    </rPh>
    <rPh sb="32" eb="33">
      <t>アキ</t>
    </rPh>
    <phoneticPr fontId="29"/>
  </si>
  <si>
    <t>②看取り介護の実施に当たっては、当該利用者に係る医師の診断を前提にして、介護に係る計画に基づいて、利用者がその人らしく生き、その人らしい最期が迎えられるよう支援を行う（Do)。</t>
    <rPh sb="1" eb="3">
      <t>ミト</t>
    </rPh>
    <rPh sb="4" eb="6">
      <t>カイゴ</t>
    </rPh>
    <rPh sb="7" eb="9">
      <t>ジッシ</t>
    </rPh>
    <rPh sb="10" eb="11">
      <t>ア</t>
    </rPh>
    <rPh sb="16" eb="18">
      <t>トウガイ</t>
    </rPh>
    <rPh sb="18" eb="21">
      <t>リヨウシャ</t>
    </rPh>
    <rPh sb="22" eb="23">
      <t>カカ</t>
    </rPh>
    <rPh sb="24" eb="26">
      <t>イシ</t>
    </rPh>
    <rPh sb="27" eb="29">
      <t>シンダン</t>
    </rPh>
    <rPh sb="30" eb="32">
      <t>ゼンテイ</t>
    </rPh>
    <rPh sb="36" eb="38">
      <t>カイゴ</t>
    </rPh>
    <rPh sb="39" eb="40">
      <t>カカ</t>
    </rPh>
    <rPh sb="41" eb="43">
      <t>ケイカク</t>
    </rPh>
    <rPh sb="44" eb="45">
      <t>モト</t>
    </rPh>
    <rPh sb="49" eb="52">
      <t>リヨウシャ</t>
    </rPh>
    <rPh sb="55" eb="56">
      <t>ヒト</t>
    </rPh>
    <rPh sb="59" eb="60">
      <t>イ</t>
    </rPh>
    <rPh sb="64" eb="65">
      <t>ヒト</t>
    </rPh>
    <rPh sb="68" eb="70">
      <t>サイゴ</t>
    </rPh>
    <rPh sb="71" eb="72">
      <t>ムカ</t>
    </rPh>
    <rPh sb="78" eb="80">
      <t>シエン</t>
    </rPh>
    <rPh sb="81" eb="82">
      <t>オコナ</t>
    </rPh>
    <phoneticPr fontId="29"/>
  </si>
  <si>
    <t>③多職種が参加するケアカンファレンス等を通じて、実施した看取り介護の検証や、職員の精神的負担の把握及びそれに対する支援を行う（Check）。</t>
    <rPh sb="1" eb="2">
      <t>タ</t>
    </rPh>
    <rPh sb="2" eb="4">
      <t>ショクシュ</t>
    </rPh>
    <rPh sb="5" eb="7">
      <t>サンカ</t>
    </rPh>
    <rPh sb="18" eb="19">
      <t>トウ</t>
    </rPh>
    <rPh sb="20" eb="21">
      <t>ツウ</t>
    </rPh>
    <rPh sb="24" eb="26">
      <t>ジッシ</t>
    </rPh>
    <rPh sb="28" eb="30">
      <t>ミト</t>
    </rPh>
    <rPh sb="31" eb="33">
      <t>カイゴ</t>
    </rPh>
    <rPh sb="34" eb="36">
      <t>ケンショウ</t>
    </rPh>
    <rPh sb="38" eb="40">
      <t>ショクイン</t>
    </rPh>
    <rPh sb="41" eb="44">
      <t>セイシンテキ</t>
    </rPh>
    <rPh sb="44" eb="46">
      <t>フタン</t>
    </rPh>
    <rPh sb="47" eb="49">
      <t>ハアク</t>
    </rPh>
    <rPh sb="49" eb="50">
      <t>オヨ</t>
    </rPh>
    <rPh sb="54" eb="55">
      <t>タイ</t>
    </rPh>
    <rPh sb="57" eb="59">
      <t>シエン</t>
    </rPh>
    <rPh sb="60" eb="61">
      <t>オコナ</t>
    </rPh>
    <phoneticPr fontId="29"/>
  </si>
  <si>
    <t>④看取りに関する指針の内容その他看取り介護の実施体制について、適宜、適切な見直しを行う（Action）。</t>
    <rPh sb="1" eb="3">
      <t>ミト</t>
    </rPh>
    <rPh sb="5" eb="6">
      <t>カン</t>
    </rPh>
    <rPh sb="8" eb="10">
      <t>シシン</t>
    </rPh>
    <rPh sb="11" eb="13">
      <t>ナイヨウ</t>
    </rPh>
    <rPh sb="15" eb="16">
      <t>タ</t>
    </rPh>
    <rPh sb="16" eb="18">
      <t>ミト</t>
    </rPh>
    <rPh sb="19" eb="21">
      <t>カイゴ</t>
    </rPh>
    <rPh sb="22" eb="24">
      <t>ジッシ</t>
    </rPh>
    <rPh sb="24" eb="26">
      <t>タイセイ</t>
    </rPh>
    <rPh sb="31" eb="33">
      <t>テキギ</t>
    </rPh>
    <rPh sb="34" eb="36">
      <t>テキセツ</t>
    </rPh>
    <rPh sb="37" eb="39">
      <t>ミナオ</t>
    </rPh>
    <rPh sb="41" eb="42">
      <t>オコナ</t>
    </rPh>
    <phoneticPr fontId="29"/>
  </si>
  <si>
    <t>①看取り介護加算は、医師が、一般に認められている医学的知見に基づき回復の見込みがないと診断した利用者について、その旨を利用者又はその家族等(以下「利用者等」 という。)に対して説明し、その後の療養及び介護に関する方針についての合意を得た場合において、医師、看護職員、介護職員、介護支援専門員等が共同して、随時、利用者等に対して十分な説明を行い、療養及び介護に関する合意を得ながら、利用者がその人らしく生き、その人らしい最期が迎えられるよう支援することを主眼として設けたものである。</t>
    <rPh sb="68" eb="69">
      <t>トウ</t>
    </rPh>
    <rPh sb="106" eb="108">
      <t>ホウシン</t>
    </rPh>
    <rPh sb="113" eb="115">
      <t>ゴウイ</t>
    </rPh>
    <rPh sb="142" eb="145">
      <t>センモンイン</t>
    </rPh>
    <rPh sb="185" eb="186">
      <t>エ</t>
    </rPh>
    <rPh sb="200" eb="201">
      <t>イ</t>
    </rPh>
    <phoneticPr fontId="29"/>
  </si>
  <si>
    <t>②利用者等告示第40号ロに定める看護職員については、認知症対応型共同生活介護事業所において利用者の看取り介護を行う場合、利用者の状態に応じて随時の対応が必要であることから、当該認知症対応型共同生活介護事業所の職員又は当該事業所と密接な連携を確保できる範囲内の距離にある病院、診療所若しくは訪問看護ステーション(以下「訪問看護ステーション等」という。)の職員に限るとしているところである。具体的には、当該認知症対応型共同生活介護事業所と訪問看護ステーション等が、同一市町村内に所在している又は同一市町村内に所在していないとしても、白動車等による移動に要する時間がおおむね20分以内の近距離に所在するなど、実態として必要な連携をとることができることが必要である。</t>
    <rPh sb="1" eb="4">
      <t>リヨウシャ</t>
    </rPh>
    <rPh sb="4" eb="5">
      <t>トウ</t>
    </rPh>
    <rPh sb="13" eb="14">
      <t>サダ</t>
    </rPh>
    <rPh sb="49" eb="51">
      <t>ミト</t>
    </rPh>
    <rPh sb="104" eb="106">
      <t>ショクイン</t>
    </rPh>
    <rPh sb="106" eb="107">
      <t>マタ</t>
    </rPh>
    <rPh sb="108" eb="110">
      <t>トウガイ</t>
    </rPh>
    <rPh sb="110" eb="113">
      <t>ジギョウショ</t>
    </rPh>
    <rPh sb="129" eb="131">
      <t>キョリ</t>
    </rPh>
    <rPh sb="193" eb="196">
      <t>グタイテキ</t>
    </rPh>
    <phoneticPr fontId="29"/>
  </si>
  <si>
    <t>③認知症対応型共同生活介護事業所は、利用者に提供する看取り介護の質を常に向上させていくためにも、計画(Pｌan)、実行(Do)、評価(Check)、改善(Action)のサイクル(PDCAサイクル)により、看取り介護を実施する体制を構築するとともに、それを強化していくことが重要であり、具体的には、次のような取組が求められる。
　イ　看取りに関する指針を定めることで事業所の看取りに対する方針等を明らかにする（Plan）。
　ロ　看取り介護の実施に当たっては、当該利用者に係る医師の診断を前提にして、介護に係る計画に基づいて、利用者がその人らしく生き、その人らしい最期が迎えられるよう支援を行う（Do)。
　ハ　多職種が参加するケアカンファレンス等を通じて、実施した看取り介護の検証や、職員の精神的負担の把握及びそれに対する支援を行う（Check）。
　ニ　看取りに関する指針の内容その他看取り介護の実施体制について、適宜、適切な見直しを行う（Action）。
　なお、認知症対応型共同生活介護事業所は、看取り介護の改善のために、適宜、家族等に対する看取り介護に関する報告会並びに利用者等及び地域住民との意見交換による地域への啓発活動を行うことが望ましい。</t>
    <rPh sb="48" eb="50">
      <t>ケイカク</t>
    </rPh>
    <rPh sb="157" eb="158">
      <t>モト</t>
    </rPh>
    <rPh sb="504" eb="506">
      <t>コウカン</t>
    </rPh>
    <phoneticPr fontId="29"/>
  </si>
  <si>
    <t>④質の高い看取り介護を実施するためには、多職種連携により、利用者等に対し、十分な説明を行い、理解を得るよう努力することが不可欠である。具体的には、認知症対応型共同生活介護事業所は、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ある。加えて、説明の際には、利用者等の理解を助けるため、利用者に関する記録を活用した説明資料を作成し、その写しを提供すること。</t>
    <rPh sb="3" eb="4">
      <t>タカ</t>
    </rPh>
    <rPh sb="96" eb="98">
      <t>ジッシ</t>
    </rPh>
    <rPh sb="196" eb="197">
      <t>クワ</t>
    </rPh>
    <rPh sb="200" eb="202">
      <t>セツメイ</t>
    </rPh>
    <rPh sb="203" eb="204">
      <t>サイ</t>
    </rPh>
    <rPh sb="207" eb="210">
      <t>リヨウシャ</t>
    </rPh>
    <rPh sb="210" eb="211">
      <t>トウ</t>
    </rPh>
    <rPh sb="212" eb="214">
      <t>リカイ</t>
    </rPh>
    <rPh sb="215" eb="216">
      <t>タス</t>
    </rPh>
    <rPh sb="221" eb="224">
      <t>リヨウシャ</t>
    </rPh>
    <rPh sb="225" eb="226">
      <t>カン</t>
    </rPh>
    <rPh sb="228" eb="230">
      <t>キロク</t>
    </rPh>
    <rPh sb="231" eb="233">
      <t>カツヨウ</t>
    </rPh>
    <rPh sb="235" eb="237">
      <t>セツメイ</t>
    </rPh>
    <rPh sb="237" eb="239">
      <t>シリョウ</t>
    </rPh>
    <rPh sb="240" eb="242">
      <t>サクセイ</t>
    </rPh>
    <rPh sb="246" eb="247">
      <t>ウツ</t>
    </rPh>
    <rPh sb="249" eb="251">
      <t>テイキョウ</t>
    </rPh>
    <phoneticPr fontId="29"/>
  </si>
  <si>
    <t>⑤看取り介護の実施に当たっては、管理者を中心として、看護職員、介護職員、介護支援専門員等による協議の上、看取りに関する指針が定められていることが必要であり、同指針に盛り込むべき項目としては、例えば、以下の事項が考えられる。
　イ　当該事業所の看取りに関する考え方
　ロ　終末期にたどる経過(時期、プロセスごと)とそれに応じた介護の考え方
　ハ　事業所において看取りに際して行いうる医療行為の選択肢
　ニ　医師や医療機関との連携体制（夜間及び緊急時の対応を含む）
　ホ　利用者等への情報提供及び意思確認の方法
　ヘ　利用者等への情報提供に供する資料及び同意書の書式
　ト　 家族等への心理的支援に関する考え方
　チ　その他看取り介護を受ける利用者に対して事業所の職員が取るべき具体的な対応の方法</t>
    <rPh sb="125" eb="126">
      <t>カン</t>
    </rPh>
    <rPh sb="135" eb="138">
      <t>シュウマツキ</t>
    </rPh>
    <rPh sb="167" eb="168">
      <t>カタ</t>
    </rPh>
    <rPh sb="172" eb="175">
      <t>ジギョウショ</t>
    </rPh>
    <rPh sb="179" eb="181">
      <t>ミト</t>
    </rPh>
    <rPh sb="183" eb="184">
      <t>サイ</t>
    </rPh>
    <rPh sb="186" eb="187">
      <t>オコナ</t>
    </rPh>
    <rPh sb="190" eb="192">
      <t>イリョウ</t>
    </rPh>
    <rPh sb="192" eb="194">
      <t>コウイ</t>
    </rPh>
    <rPh sb="195" eb="198">
      <t>センタクシ</t>
    </rPh>
    <rPh sb="202" eb="204">
      <t>イシ</t>
    </rPh>
    <rPh sb="205" eb="207">
      <t>イリョウ</t>
    </rPh>
    <rPh sb="207" eb="209">
      <t>キカン</t>
    </rPh>
    <rPh sb="211" eb="213">
      <t>レンケイ</t>
    </rPh>
    <rPh sb="213" eb="215">
      <t>タイセイ</t>
    </rPh>
    <rPh sb="216" eb="218">
      <t>ヤカン</t>
    </rPh>
    <rPh sb="218" eb="219">
      <t>オヨ</t>
    </rPh>
    <rPh sb="220" eb="223">
      <t>キンキュウジ</t>
    </rPh>
    <rPh sb="224" eb="226">
      <t>タイオウ</t>
    </rPh>
    <rPh sb="227" eb="228">
      <t>フク</t>
    </rPh>
    <rPh sb="234" eb="237">
      <t>リヨウシャ</t>
    </rPh>
    <rPh sb="237" eb="238">
      <t>トウ</t>
    </rPh>
    <rPh sb="240" eb="242">
      <t>ジョウホウ</t>
    </rPh>
    <rPh sb="242" eb="244">
      <t>テイキョウ</t>
    </rPh>
    <rPh sb="244" eb="245">
      <t>オヨ</t>
    </rPh>
    <rPh sb="246" eb="248">
      <t>イシ</t>
    </rPh>
    <rPh sb="248" eb="250">
      <t>カクニン</t>
    </rPh>
    <rPh sb="251" eb="253">
      <t>ホウホウ</t>
    </rPh>
    <rPh sb="257" eb="260">
      <t>リヨウシャ</t>
    </rPh>
    <rPh sb="260" eb="261">
      <t>トウ</t>
    </rPh>
    <rPh sb="263" eb="265">
      <t>ジョウホウ</t>
    </rPh>
    <rPh sb="265" eb="267">
      <t>テイキョウ</t>
    </rPh>
    <rPh sb="268" eb="269">
      <t>キョウ</t>
    </rPh>
    <rPh sb="271" eb="273">
      <t>シリョウ</t>
    </rPh>
    <rPh sb="273" eb="274">
      <t>オヨ</t>
    </rPh>
    <rPh sb="275" eb="278">
      <t>ドウイショ</t>
    </rPh>
    <rPh sb="279" eb="281">
      <t>ショシキ</t>
    </rPh>
    <rPh sb="286" eb="288">
      <t>カゾク</t>
    </rPh>
    <rPh sb="288" eb="289">
      <t>トウ</t>
    </rPh>
    <rPh sb="291" eb="294">
      <t>シンリテキ</t>
    </rPh>
    <rPh sb="294" eb="296">
      <t>シエン</t>
    </rPh>
    <rPh sb="297" eb="298">
      <t>カン</t>
    </rPh>
    <rPh sb="300" eb="301">
      <t>カンガ</t>
    </rPh>
    <rPh sb="302" eb="303">
      <t>カタ</t>
    </rPh>
    <rPh sb="309" eb="310">
      <t>タ</t>
    </rPh>
    <rPh sb="310" eb="312">
      <t>ミト</t>
    </rPh>
    <rPh sb="313" eb="315">
      <t>カイゴ</t>
    </rPh>
    <rPh sb="316" eb="317">
      <t>ウ</t>
    </rPh>
    <rPh sb="319" eb="322">
      <t>リヨウシャ</t>
    </rPh>
    <rPh sb="323" eb="324">
      <t>タイ</t>
    </rPh>
    <rPh sb="326" eb="328">
      <t>ジギョウ</t>
    </rPh>
    <rPh sb="328" eb="329">
      <t>ショ</t>
    </rPh>
    <rPh sb="330" eb="332">
      <t>ショクイン</t>
    </rPh>
    <rPh sb="333" eb="334">
      <t>ト</t>
    </rPh>
    <rPh sb="337" eb="340">
      <t>グタイテキ</t>
    </rPh>
    <rPh sb="341" eb="343">
      <t>タイオウ</t>
    </rPh>
    <rPh sb="344" eb="346">
      <t>ホウホウ</t>
    </rPh>
    <phoneticPr fontId="29"/>
  </si>
  <si>
    <t>⑥　看取りに関する指針に盛り込むべき内容を、施設基準第34号イ(3)に規定する重度化した場合の対応に係る指針に記載する場合は、その記載をもって看取りに関する指針の作成に代えることができるものとする。また、重度化した場合の対応に係る指針をもって看取りに関する指針として扱う場合は、適宜見直しを行うこと。</t>
    <rPh sb="2" eb="4">
      <t>ミト</t>
    </rPh>
    <rPh sb="6" eb="7">
      <t>カン</t>
    </rPh>
    <rPh sb="9" eb="11">
      <t>シシン</t>
    </rPh>
    <rPh sb="12" eb="13">
      <t>モ</t>
    </rPh>
    <rPh sb="14" eb="15">
      <t>コ</t>
    </rPh>
    <rPh sb="18" eb="20">
      <t>ナイヨウ</t>
    </rPh>
    <rPh sb="22" eb="24">
      <t>シセツ</t>
    </rPh>
    <rPh sb="24" eb="26">
      <t>キジュン</t>
    </rPh>
    <rPh sb="26" eb="27">
      <t>ダイ</t>
    </rPh>
    <rPh sb="29" eb="30">
      <t>ゴウ</t>
    </rPh>
    <rPh sb="35" eb="37">
      <t>キテイ</t>
    </rPh>
    <rPh sb="39" eb="42">
      <t>ジュウドカ</t>
    </rPh>
    <rPh sb="44" eb="46">
      <t>バアイ</t>
    </rPh>
    <rPh sb="47" eb="49">
      <t>タイオウ</t>
    </rPh>
    <rPh sb="50" eb="51">
      <t>カカ</t>
    </rPh>
    <rPh sb="52" eb="54">
      <t>シシン</t>
    </rPh>
    <rPh sb="55" eb="57">
      <t>キサイ</t>
    </rPh>
    <rPh sb="59" eb="61">
      <t>バアイ</t>
    </rPh>
    <rPh sb="65" eb="67">
      <t>キサイ</t>
    </rPh>
    <rPh sb="71" eb="73">
      <t>ミト</t>
    </rPh>
    <rPh sb="75" eb="76">
      <t>カン</t>
    </rPh>
    <rPh sb="78" eb="80">
      <t>シシン</t>
    </rPh>
    <rPh sb="81" eb="83">
      <t>サクセイ</t>
    </rPh>
    <rPh sb="84" eb="85">
      <t>カ</t>
    </rPh>
    <rPh sb="102" eb="105">
      <t>ジュウドカ</t>
    </rPh>
    <rPh sb="107" eb="109">
      <t>バアイ</t>
    </rPh>
    <rPh sb="110" eb="112">
      <t>タイオウ</t>
    </rPh>
    <rPh sb="113" eb="114">
      <t>カカ</t>
    </rPh>
    <rPh sb="115" eb="117">
      <t>シシン</t>
    </rPh>
    <rPh sb="121" eb="123">
      <t>ミト</t>
    </rPh>
    <rPh sb="125" eb="126">
      <t>カン</t>
    </rPh>
    <rPh sb="128" eb="130">
      <t>シシン</t>
    </rPh>
    <rPh sb="133" eb="134">
      <t>アツカ</t>
    </rPh>
    <rPh sb="135" eb="137">
      <t>バアイ</t>
    </rPh>
    <rPh sb="139" eb="141">
      <t>テキギ</t>
    </rPh>
    <rPh sb="141" eb="143">
      <t>ミナオ</t>
    </rPh>
    <rPh sb="145" eb="146">
      <t>オコナ</t>
    </rPh>
    <phoneticPr fontId="29"/>
  </si>
  <si>
    <t>⑦　看取り介護の実施に当たっては、次に掲げる事項を介護記録等に記録するとともに、多職種連携を図るため、医師、看護職員、介護職員、介護支援専門員等による適切な情報共有に努めること。
　イ　終末期の身体症状の変化及びこれに対する介護等についての記録
　ロ　療養や死別に関する利用者及び家族の精神的な状態の変化及びこれに対するケアについての記録
　ハ　看取り介護の各プロセスにおいて把握した利用者等の意向と、それに基づくアセスメント及び対応についての記録</t>
    <rPh sb="2" eb="4">
      <t>ミト</t>
    </rPh>
    <rPh sb="5" eb="7">
      <t>カイゴ</t>
    </rPh>
    <rPh sb="8" eb="10">
      <t>ジッシ</t>
    </rPh>
    <rPh sb="11" eb="12">
      <t>ア</t>
    </rPh>
    <rPh sb="17" eb="18">
      <t>ツギ</t>
    </rPh>
    <rPh sb="19" eb="20">
      <t>カカ</t>
    </rPh>
    <rPh sb="22" eb="24">
      <t>ジコウ</t>
    </rPh>
    <rPh sb="25" eb="27">
      <t>カイゴ</t>
    </rPh>
    <rPh sb="27" eb="29">
      <t>キロク</t>
    </rPh>
    <rPh sb="29" eb="30">
      <t>トウ</t>
    </rPh>
    <rPh sb="31" eb="33">
      <t>キロク</t>
    </rPh>
    <rPh sb="40" eb="41">
      <t>タ</t>
    </rPh>
    <rPh sb="41" eb="43">
      <t>ショクシュ</t>
    </rPh>
    <rPh sb="43" eb="45">
      <t>レンケイ</t>
    </rPh>
    <rPh sb="46" eb="47">
      <t>ハカ</t>
    </rPh>
    <rPh sb="51" eb="53">
      <t>イシ</t>
    </rPh>
    <rPh sb="54" eb="56">
      <t>カンゴ</t>
    </rPh>
    <rPh sb="56" eb="58">
      <t>ショクイン</t>
    </rPh>
    <rPh sb="59" eb="61">
      <t>カイゴ</t>
    </rPh>
    <rPh sb="61" eb="63">
      <t>ショクイン</t>
    </rPh>
    <rPh sb="64" eb="66">
      <t>カイゴ</t>
    </rPh>
    <rPh sb="66" eb="68">
      <t>シエン</t>
    </rPh>
    <rPh sb="68" eb="71">
      <t>センモンイン</t>
    </rPh>
    <rPh sb="71" eb="72">
      <t>トウ</t>
    </rPh>
    <rPh sb="75" eb="77">
      <t>テキセツ</t>
    </rPh>
    <rPh sb="78" eb="80">
      <t>ジョウホウ</t>
    </rPh>
    <rPh sb="80" eb="82">
      <t>キョウユウ</t>
    </rPh>
    <rPh sb="83" eb="84">
      <t>ツト</t>
    </rPh>
    <rPh sb="93" eb="96">
      <t>シュウマツキ</t>
    </rPh>
    <rPh sb="97" eb="99">
      <t>シンタイ</t>
    </rPh>
    <rPh sb="99" eb="101">
      <t>ショウジョウ</t>
    </rPh>
    <rPh sb="102" eb="104">
      <t>ヘンカ</t>
    </rPh>
    <rPh sb="104" eb="105">
      <t>オヨ</t>
    </rPh>
    <rPh sb="109" eb="110">
      <t>タイ</t>
    </rPh>
    <rPh sb="112" eb="114">
      <t>カイゴ</t>
    </rPh>
    <rPh sb="114" eb="115">
      <t>トウ</t>
    </rPh>
    <rPh sb="120" eb="122">
      <t>キロク</t>
    </rPh>
    <rPh sb="126" eb="128">
      <t>リョウヨウ</t>
    </rPh>
    <rPh sb="129" eb="131">
      <t>シベツ</t>
    </rPh>
    <rPh sb="132" eb="133">
      <t>カン</t>
    </rPh>
    <rPh sb="135" eb="138">
      <t>リヨウシャ</t>
    </rPh>
    <rPh sb="138" eb="139">
      <t>オヨ</t>
    </rPh>
    <rPh sb="140" eb="142">
      <t>カゾク</t>
    </rPh>
    <rPh sb="143" eb="146">
      <t>セイシンテキ</t>
    </rPh>
    <rPh sb="147" eb="149">
      <t>ジョウタイ</t>
    </rPh>
    <rPh sb="150" eb="152">
      <t>ヘンカ</t>
    </rPh>
    <rPh sb="152" eb="153">
      <t>オヨ</t>
    </rPh>
    <rPh sb="157" eb="158">
      <t>タイ</t>
    </rPh>
    <rPh sb="167" eb="169">
      <t>キロク</t>
    </rPh>
    <rPh sb="173" eb="175">
      <t>ミト</t>
    </rPh>
    <rPh sb="176" eb="178">
      <t>カイゴ</t>
    </rPh>
    <rPh sb="179" eb="180">
      <t>カク</t>
    </rPh>
    <rPh sb="188" eb="190">
      <t>ハアク</t>
    </rPh>
    <rPh sb="192" eb="195">
      <t>リヨウシャ</t>
    </rPh>
    <rPh sb="195" eb="196">
      <t>トウ</t>
    </rPh>
    <rPh sb="197" eb="199">
      <t>イコウ</t>
    </rPh>
    <rPh sb="204" eb="205">
      <t>モト</t>
    </rPh>
    <rPh sb="213" eb="214">
      <t>オヨ</t>
    </rPh>
    <rPh sb="215" eb="217">
      <t>タイオウ</t>
    </rPh>
    <rPh sb="222" eb="224">
      <t>キロク</t>
    </rPh>
    <phoneticPr fontId="29"/>
  </si>
  <si>
    <t>⑧　利用者等に対する随時の説明に係る同意については、口頭で同意を得た場合は、介護記録にその説明日時、内容等を記載するとともに、同意を得た旨を記載しておくことが必要である。
　また、利用者が十分に判断をできる状態になく、かつ、家族の来訪が見込まれないような場合も、医師、看護職員、介護職員等が利用者の状態等に応じて随時、利用者に対する看取り介護について相談し、共同して看取り介護を行っていると認められる場合には、看取り介護加算の算定は可能である。
　この場合には、適切な看取り介護が行われていることが担保されるよう、介護記録に職員間の相談日時、内容等を記載するとともに、利用者の状態や、家族と連絡を取ったにもかかわらず事業所への来訪がなかった旨を記載しておくことが必要である。
　なお、家族が利用者の看取りについて共に考えるととは極めて重要であり、事業所は、連絡を取ったにもかかわらず来訪がなかったとしても、継続的に連絡を取り続け、可能な限り家族の意思を確認しながら介護を進めていくことが重要である。</t>
    <rPh sb="50" eb="52">
      <t>ナイヨウ</t>
    </rPh>
    <rPh sb="66" eb="67">
      <t>エ</t>
    </rPh>
    <rPh sb="264" eb="265">
      <t>カン</t>
    </rPh>
    <rPh sb="284" eb="287">
      <t>リヨウシャ</t>
    </rPh>
    <rPh sb="292" eb="294">
      <t>カゾク</t>
    </rPh>
    <rPh sb="381" eb="382">
      <t>ト</t>
    </rPh>
    <rPh sb="403" eb="406">
      <t>ケイゾクテキ</t>
    </rPh>
    <phoneticPr fontId="29"/>
  </si>
  <si>
    <t>⑨　看取り介護加算は、利用者等告示第40号に定める基準に適合する看取り介護を受けた利用者が死亡した場合に、死亡日を含めて30日を上限として、認知症対応型共同生活介護事業所において行った看取り介護を評価するものである。
　死亡前に自宅へ戻ったり、医療機関へ入院したりした後、自宅や入院先で死亡した場合でも算定可能であるが、その際には、当該認知症対応型共同生活介護事業所において看取り介護を直接行っていない退居した日の翌日から死亡日までの聞は、算定することができない。(したがって、退居した日の翌日から死亡日までの期聞が45日以上あった場合には、看取り介護加算を算定することはできない。)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Ph sb="11" eb="14">
      <t>リヨウシャ</t>
    </rPh>
    <rPh sb="14" eb="15">
      <t>トウ</t>
    </rPh>
    <rPh sb="15" eb="17">
      <t>コクジ</t>
    </rPh>
    <rPh sb="32" eb="34">
      <t>ミト</t>
    </rPh>
    <rPh sb="49" eb="51">
      <t>バアイ</t>
    </rPh>
    <rPh sb="55" eb="56">
      <t>ビ</t>
    </rPh>
    <rPh sb="168" eb="171">
      <t>ニンチショウ</t>
    </rPh>
    <rPh sb="260" eb="261">
      <t>ニチ</t>
    </rPh>
    <phoneticPr fontId="29"/>
  </si>
  <si>
    <t>⑩　認知症対応型共同生活介護事業所を退居等した月と死亡した月が異なる場合でも算定可能であるが、看取り介護加算は死亡月にまとめて算定することから、利用者側にとっては、事業所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ある。</t>
    <rPh sb="75" eb="76">
      <t>ガワ</t>
    </rPh>
    <rPh sb="99" eb="101">
      <t>ジコ</t>
    </rPh>
    <rPh sb="144" eb="146">
      <t>ゼンゲツ</t>
    </rPh>
    <rPh sb="158" eb="160">
      <t>イチブ</t>
    </rPh>
    <phoneticPr fontId="29"/>
  </si>
  <si>
    <t>⑬　入院若しくは外泊又は退居の当日について看取り介護加算を算定できるかどうかは、当該日に所定単位数を算定するかどうかによる。</t>
    <rPh sb="2" eb="4">
      <t>ニュウイン</t>
    </rPh>
    <rPh sb="4" eb="5">
      <t>モ</t>
    </rPh>
    <rPh sb="8" eb="10">
      <t>ガイハク</t>
    </rPh>
    <rPh sb="10" eb="11">
      <t>マタ</t>
    </rPh>
    <rPh sb="21" eb="23">
      <t>ミト</t>
    </rPh>
    <rPh sb="42" eb="43">
      <t>ビ</t>
    </rPh>
    <rPh sb="46" eb="49">
      <t>タンイスウ</t>
    </rPh>
    <phoneticPr fontId="29"/>
  </si>
  <si>
    <t>⑭　家庭的な環境と地域住民との交流の下で、入浴、排せつ、食事等の介護その他の日常生活上の世話及び機能訓練を行うことにより、利用者がその有する能力に応じ自立した日常生活を営むことができるようにするという認知症対応型共同生活介護の事業の性質に鑑み、1月に2人以上が看取り介護加算を算定することが常態化することは、望ましくないものであること。</t>
    <rPh sb="2" eb="4">
      <t>カテイ</t>
    </rPh>
    <rPh sb="28" eb="30">
      <t>ショクジ</t>
    </rPh>
    <rPh sb="42" eb="43">
      <t>ジョウ</t>
    </rPh>
    <rPh sb="84" eb="85">
      <t>イトナ</t>
    </rPh>
    <rPh sb="127" eb="129">
      <t>イジョウ</t>
    </rPh>
    <phoneticPr fontId="29"/>
  </si>
  <si>
    <t>医療連携体制加算（Ⅰ）　チェック表</t>
    <rPh sb="0" eb="2">
      <t>イリョウ</t>
    </rPh>
    <rPh sb="2" eb="4">
      <t>レンケイ</t>
    </rPh>
    <rPh sb="4" eb="6">
      <t>タイセイ</t>
    </rPh>
    <rPh sb="6" eb="8">
      <t>カサン</t>
    </rPh>
    <rPh sb="16" eb="17">
      <t>ヒョウ</t>
    </rPh>
    <phoneticPr fontId="4"/>
  </si>
  <si>
    <t>はい・いいえ</t>
    <phoneticPr fontId="4"/>
  </si>
  <si>
    <t>①　医療連携体制加算は、環境の変化に影響を受けやすい認知症高齢者が可能な限り継続して認知症対応型共同生活介護事業所で生活を継続できるように、日常的な健康管理を行ったり、医療ニーズが必要となった場合に適切な対応がとれる等の体制を整備している事業所を評価するものである。</t>
    <rPh sb="2" eb="4">
      <t>イリョウ</t>
    </rPh>
    <rPh sb="4" eb="6">
      <t>レンケイ</t>
    </rPh>
    <rPh sb="6" eb="8">
      <t>タイセイ</t>
    </rPh>
    <rPh sb="8" eb="10">
      <t>カサン</t>
    </rPh>
    <rPh sb="12" eb="14">
      <t>カンキョウ</t>
    </rPh>
    <rPh sb="15" eb="17">
      <t>ヘンカ</t>
    </rPh>
    <rPh sb="18" eb="20">
      <t>エイキョウ</t>
    </rPh>
    <rPh sb="21" eb="22">
      <t>ウ</t>
    </rPh>
    <rPh sb="26" eb="29">
      <t>ニンチショウ</t>
    </rPh>
    <rPh sb="29" eb="32">
      <t>コウレイシャ</t>
    </rPh>
    <rPh sb="33" eb="35">
      <t>カノウ</t>
    </rPh>
    <rPh sb="36" eb="37">
      <t>カギ</t>
    </rPh>
    <rPh sb="38" eb="40">
      <t>ケイゾク</t>
    </rPh>
    <rPh sb="42" eb="45">
      <t>ニンチショウ</t>
    </rPh>
    <rPh sb="45" eb="48">
      <t>タイオウガタ</t>
    </rPh>
    <rPh sb="48" eb="50">
      <t>キョウドウ</t>
    </rPh>
    <rPh sb="50" eb="52">
      <t>セイカツ</t>
    </rPh>
    <rPh sb="52" eb="54">
      <t>カイゴ</t>
    </rPh>
    <rPh sb="54" eb="56">
      <t>ジギョウ</t>
    </rPh>
    <rPh sb="56" eb="57">
      <t>ショ</t>
    </rPh>
    <rPh sb="58" eb="60">
      <t>セイカツ</t>
    </rPh>
    <rPh sb="61" eb="63">
      <t>ケイゾク</t>
    </rPh>
    <rPh sb="70" eb="73">
      <t>ニチジョウテキ</t>
    </rPh>
    <rPh sb="74" eb="76">
      <t>ケンコウ</t>
    </rPh>
    <rPh sb="76" eb="78">
      <t>カンリ</t>
    </rPh>
    <rPh sb="79" eb="80">
      <t>オコナ</t>
    </rPh>
    <rPh sb="84" eb="86">
      <t>イリョウ</t>
    </rPh>
    <rPh sb="90" eb="92">
      <t>ヒツヨウ</t>
    </rPh>
    <rPh sb="96" eb="98">
      <t>バアイ</t>
    </rPh>
    <rPh sb="99" eb="101">
      <t>テキセツ</t>
    </rPh>
    <rPh sb="102" eb="104">
      <t>タイオウ</t>
    </rPh>
    <rPh sb="108" eb="109">
      <t>トウ</t>
    </rPh>
    <rPh sb="110" eb="112">
      <t>タイセイ</t>
    </rPh>
    <rPh sb="113" eb="115">
      <t>セイビ</t>
    </rPh>
    <rPh sb="119" eb="121">
      <t>ジギョウ</t>
    </rPh>
    <rPh sb="121" eb="122">
      <t>ショ</t>
    </rPh>
    <rPh sb="123" eb="125">
      <t>ヒョウカ</t>
    </rPh>
    <phoneticPr fontId="29"/>
  </si>
  <si>
    <t>②　医療連携体制加算（Ⅰ）の体制について、利用者の状態の判断や、認知症対応型共同生活介護事業所の介護従業者に対し医療面からの適切な指導、援助を行うことが必要であることから、看護師の確保を要することとしており、准看護師では本加算は認められない。</t>
    <rPh sb="2" eb="4">
      <t>イリョウ</t>
    </rPh>
    <rPh sb="4" eb="6">
      <t>レンケイ</t>
    </rPh>
    <rPh sb="6" eb="8">
      <t>タイセイ</t>
    </rPh>
    <rPh sb="8" eb="10">
      <t>カサン</t>
    </rPh>
    <rPh sb="14" eb="16">
      <t>タイセイ</t>
    </rPh>
    <rPh sb="21" eb="24">
      <t>リヨウシャ</t>
    </rPh>
    <rPh sb="25" eb="27">
      <t>ジョウタイ</t>
    </rPh>
    <rPh sb="28" eb="30">
      <t>ハンダン</t>
    </rPh>
    <rPh sb="32" eb="35">
      <t>ニンチショウ</t>
    </rPh>
    <rPh sb="35" eb="38">
      <t>タイオウガタ</t>
    </rPh>
    <rPh sb="38" eb="40">
      <t>キョウドウ</t>
    </rPh>
    <rPh sb="40" eb="42">
      <t>セイカツ</t>
    </rPh>
    <rPh sb="42" eb="44">
      <t>カイゴ</t>
    </rPh>
    <rPh sb="44" eb="46">
      <t>ジギョウ</t>
    </rPh>
    <rPh sb="46" eb="47">
      <t>ショ</t>
    </rPh>
    <rPh sb="48" eb="50">
      <t>カイゴ</t>
    </rPh>
    <rPh sb="50" eb="53">
      <t>ジュウギョウシャ</t>
    </rPh>
    <rPh sb="54" eb="55">
      <t>タイ</t>
    </rPh>
    <rPh sb="56" eb="58">
      <t>イリョウ</t>
    </rPh>
    <rPh sb="58" eb="59">
      <t>メン</t>
    </rPh>
    <rPh sb="62" eb="64">
      <t>テキセツ</t>
    </rPh>
    <rPh sb="65" eb="67">
      <t>シドウ</t>
    </rPh>
    <rPh sb="68" eb="70">
      <t>エンジョ</t>
    </rPh>
    <rPh sb="71" eb="72">
      <t>オコナ</t>
    </rPh>
    <rPh sb="76" eb="78">
      <t>ヒツヨウ</t>
    </rPh>
    <rPh sb="86" eb="89">
      <t>カンゴシ</t>
    </rPh>
    <rPh sb="90" eb="92">
      <t>カクホ</t>
    </rPh>
    <rPh sb="93" eb="94">
      <t>ヨウ</t>
    </rPh>
    <rPh sb="104" eb="108">
      <t>ジュンカンゴシ</t>
    </rPh>
    <rPh sb="110" eb="111">
      <t>ホン</t>
    </rPh>
    <rPh sb="111" eb="113">
      <t>カサン</t>
    </rPh>
    <rPh sb="114" eb="115">
      <t>ミト</t>
    </rPh>
    <phoneticPr fontId="29"/>
  </si>
  <si>
    <t>　また、看護師の確保については、同一法人の他の施設に勤務する看護師を活用する場合は、当該認知症対応型共同生活介護事業所の職員と他の事業所の職員を併任する職員として確保することも可能である。</t>
    <rPh sb="4" eb="7">
      <t>カンゴシ</t>
    </rPh>
    <rPh sb="8" eb="10">
      <t>カクホ</t>
    </rPh>
    <rPh sb="16" eb="18">
      <t>ドウイツ</t>
    </rPh>
    <rPh sb="18" eb="20">
      <t>ホウジン</t>
    </rPh>
    <rPh sb="21" eb="22">
      <t>タ</t>
    </rPh>
    <rPh sb="23" eb="25">
      <t>シセツ</t>
    </rPh>
    <rPh sb="26" eb="28">
      <t>キンム</t>
    </rPh>
    <rPh sb="30" eb="33">
      <t>カンゴシ</t>
    </rPh>
    <rPh sb="34" eb="36">
      <t>カツヨウ</t>
    </rPh>
    <rPh sb="38" eb="40">
      <t>バアイ</t>
    </rPh>
    <rPh sb="42" eb="44">
      <t>トウガイ</t>
    </rPh>
    <rPh sb="44" eb="47">
      <t>ニンチショウ</t>
    </rPh>
    <rPh sb="47" eb="50">
      <t>タイオウガタ</t>
    </rPh>
    <rPh sb="50" eb="52">
      <t>キョウドウ</t>
    </rPh>
    <rPh sb="52" eb="54">
      <t>セイカツ</t>
    </rPh>
    <rPh sb="54" eb="56">
      <t>カイゴ</t>
    </rPh>
    <rPh sb="56" eb="58">
      <t>ジギョウ</t>
    </rPh>
    <rPh sb="58" eb="59">
      <t>ショ</t>
    </rPh>
    <rPh sb="60" eb="62">
      <t>ショクイン</t>
    </rPh>
    <rPh sb="63" eb="64">
      <t>タ</t>
    </rPh>
    <rPh sb="65" eb="68">
      <t>ジギョウショ</t>
    </rPh>
    <rPh sb="69" eb="71">
      <t>ショクイン</t>
    </rPh>
    <rPh sb="72" eb="74">
      <t>ヘイニン</t>
    </rPh>
    <rPh sb="76" eb="78">
      <t>ショクイン</t>
    </rPh>
    <rPh sb="81" eb="83">
      <t>カクホ</t>
    </rPh>
    <rPh sb="88" eb="90">
      <t>カノウ</t>
    </rPh>
    <phoneticPr fontId="29"/>
  </si>
  <si>
    <t>③　医療連携体制加算（Ⅰ）の体制をとっている事業所が行うべき具体的なサービスとしては、
　・利用者に対する日常的な健康管理
　・通常時及び特に利用者の状態悪化等における医療機関（主治医）との連絡・調整
　・看取りに関する指針の整備
　等を想定しており、これらの業務を行うために必要な勤務時間を確保することが必要である。
　</t>
    <rPh sb="2" eb="4">
      <t>イリョウ</t>
    </rPh>
    <rPh sb="4" eb="6">
      <t>レンケイ</t>
    </rPh>
    <rPh sb="6" eb="8">
      <t>タイセイ</t>
    </rPh>
    <rPh sb="8" eb="10">
      <t>カサン</t>
    </rPh>
    <rPh sb="14" eb="16">
      <t>タイセイ</t>
    </rPh>
    <rPh sb="22" eb="24">
      <t>ジギョウ</t>
    </rPh>
    <rPh sb="24" eb="25">
      <t>ショ</t>
    </rPh>
    <rPh sb="26" eb="27">
      <t>オコナ</t>
    </rPh>
    <rPh sb="30" eb="33">
      <t>グタイテキ</t>
    </rPh>
    <rPh sb="46" eb="49">
      <t>リヨウシャ</t>
    </rPh>
    <rPh sb="50" eb="51">
      <t>タイ</t>
    </rPh>
    <rPh sb="53" eb="56">
      <t>ニチジョウテキ</t>
    </rPh>
    <rPh sb="57" eb="59">
      <t>ケンコウ</t>
    </rPh>
    <rPh sb="59" eb="61">
      <t>カンリ</t>
    </rPh>
    <rPh sb="64" eb="66">
      <t>ツウジョウ</t>
    </rPh>
    <rPh sb="66" eb="67">
      <t>ジ</t>
    </rPh>
    <rPh sb="67" eb="68">
      <t>オヨ</t>
    </rPh>
    <rPh sb="69" eb="70">
      <t>トク</t>
    </rPh>
    <rPh sb="71" eb="74">
      <t>リヨウシャ</t>
    </rPh>
    <rPh sb="75" eb="77">
      <t>ジョウタイ</t>
    </rPh>
    <rPh sb="77" eb="79">
      <t>アッカ</t>
    </rPh>
    <rPh sb="79" eb="80">
      <t>トウ</t>
    </rPh>
    <rPh sb="84" eb="86">
      <t>イリョウ</t>
    </rPh>
    <rPh sb="86" eb="88">
      <t>キカン</t>
    </rPh>
    <rPh sb="89" eb="92">
      <t>シュジイ</t>
    </rPh>
    <rPh sb="95" eb="97">
      <t>レンラク</t>
    </rPh>
    <rPh sb="98" eb="100">
      <t>チョウセイ</t>
    </rPh>
    <rPh sb="103" eb="105">
      <t>ミト</t>
    </rPh>
    <rPh sb="107" eb="108">
      <t>カン</t>
    </rPh>
    <rPh sb="110" eb="112">
      <t>シシン</t>
    </rPh>
    <rPh sb="113" eb="115">
      <t>セイビ</t>
    </rPh>
    <rPh sb="117" eb="118">
      <t>トウ</t>
    </rPh>
    <rPh sb="119" eb="121">
      <t>ソウテイ</t>
    </rPh>
    <rPh sb="130" eb="132">
      <t>ギョウム</t>
    </rPh>
    <rPh sb="133" eb="134">
      <t>オコナ</t>
    </rPh>
    <rPh sb="138" eb="140">
      <t>ヒツヨウ</t>
    </rPh>
    <rPh sb="141" eb="143">
      <t>キンム</t>
    </rPh>
    <rPh sb="143" eb="145">
      <t>ジカン</t>
    </rPh>
    <rPh sb="146" eb="148">
      <t>カクホ</t>
    </rPh>
    <rPh sb="153" eb="155">
      <t>ヒツヨウ</t>
    </rPh>
    <phoneticPr fontId="29"/>
  </si>
  <si>
    <t>④　医療連携体制加算（Ⅱ）の体制については、事業所の職員として看護師又は准看護師を常勤換算方法により１名以上配置することとしているが、当該看護職員が准看護師のみの体制である場合には、病院、診療所又は訪問看護ステーションの看護師との連携を要することとしている。</t>
    <phoneticPr fontId="29"/>
  </si>
  <si>
    <r>
      <t xml:space="preserve">⑤　医療連携体制加算（Ⅱ）又は医療連携体制加算（Ⅲ）を算定する事業所においては、③のサービス提供に加えて、協力医療機関等との連携を確保しつつ、医療ニーズを有する利用者が、可能な限り認知症対応型共同生活介護事業所で療養生活を継続できるように必要な支援を行うことが求められる。
加算の算定に当たっては、施設基準第34 号ロの（３）に規定する利用者による利用実績（短期利用認知症対応型共同生活介護を利用する者を含む。）があり、当該利用者が療養生活を送るために必要な支援を行っていることを要件としている。
　イ 同号ロの（３）の（一）に規定する「喀痰吸引を実施している状態」とは、認知症対応型共同生活介護の利用中に喀痰吸引を要する利　　用者に対して、実際に喀痰吸引を実施している状態である。
</t>
    </r>
    <r>
      <rPr>
        <sz val="11"/>
        <color theme="1"/>
        <rFont val="ＭＳ Ｐゴシック"/>
        <family val="3"/>
        <charset val="128"/>
      </rPr>
      <t>　ロ 同号ロの⑶の㈡に規定する「呼吸障害等により人工呼吸器を使用している状態」については、当該月において１週間以上人工呼吸又は間歇的陽圧呼吸を行っていること。
　ハ 同号ロの⑶の㈢に規定する「中心静脈注射を実施している状態」については、中心静脈注射により薬剤の投与をされている利用者又は中心静脈栄養以外に栄養維持が困難な利用者であること。
　ニ 同号ロの⑶の㈣に規定する「人工腎臓を実施している状態」については、当該月において人工腎臓を実施しているものであること。
　ホ 同号ロの⑶の㈤に規定する「重篤な心機能障害、呼吸障害等により常時モニター測定を実施している状態」については、重症不整脈発作を繰り返す状態、収縮期血圧90mmHg 以下が持続する状態又は酸素吸入を行っても動脈血酸素飽和度90％以下の状態で常時、心電図、血圧又は動脈血酸素飽和度のいずれかを含むモニタリングを行っていること。</t>
    </r>
    <r>
      <rPr>
        <sz val="11"/>
        <color rgb="FFFF0000"/>
        <rFont val="ＭＳ Ｐゴシック"/>
        <family val="3"/>
        <charset val="128"/>
      </rPr>
      <t xml:space="preserve">
　</t>
    </r>
    <r>
      <rPr>
        <sz val="11"/>
        <color theme="1"/>
        <rFont val="ＭＳ Ｐゴシック"/>
        <family val="3"/>
        <charset val="128"/>
      </rPr>
      <t>ヘ 同号ロの⑶の㈥に規定する「人工膀胱又は人工肛門の処置を実施している状態」については、当該利用者に対して、人工膀胱又は人工肛門に係る皮膚の炎症等に対するケアを行った場合であること。</t>
    </r>
    <r>
      <rPr>
        <sz val="11"/>
        <color rgb="FFFF0000"/>
        <rFont val="ＭＳ Ｐゴシック"/>
        <family val="3"/>
        <charset val="128"/>
      </rPr>
      <t xml:space="preserve">
　</t>
    </r>
    <r>
      <rPr>
        <sz val="11"/>
        <color theme="1"/>
        <rFont val="ＭＳ Ｐゴシック"/>
        <family val="3"/>
        <charset val="128"/>
      </rPr>
      <t>ト 同号ロの⑶の㈦に規定する「経鼻胃管や胃瘻等の経腸栄養が行われている状態」とは、経口摂取が困難で経腸栄養以外に栄養維持が困難な利用者に対して、経腸栄養を行っている状態であること。</t>
    </r>
    <r>
      <rPr>
        <sz val="11"/>
        <color rgb="FFFF0000"/>
        <rFont val="ＭＳ Ｐゴシック"/>
        <family val="3"/>
        <charset val="128"/>
      </rPr>
      <t xml:space="preserve">
</t>
    </r>
    <r>
      <rPr>
        <sz val="11"/>
        <color theme="1"/>
        <rFont val="ＭＳ Ｐゴシック"/>
        <family val="3"/>
        <charset val="128"/>
      </rPr>
      <t>　チ 同号ロの⑶の㈧に規定する「褥瘡に対する治療を実施している状態」については、以下のいずれかの分類に該当し、かつ、当該褥瘡に対して必要な処置を行った場合に限ること。</t>
    </r>
    <r>
      <rPr>
        <sz val="11"/>
        <color rgb="FFFF0000"/>
        <rFont val="ＭＳ Ｐゴシック"/>
        <family val="3"/>
        <charset val="128"/>
      </rPr>
      <t xml:space="preserve">
　　</t>
    </r>
    <r>
      <rPr>
        <sz val="11"/>
        <color theme="1"/>
        <rFont val="ＭＳ Ｐゴシック"/>
        <family val="3"/>
        <charset val="128"/>
      </rPr>
      <t>第一度：皮膚の発赤が持続している部分があり、圧迫を取り除いても消失しない（皮膚の損傷はない）</t>
    </r>
    <r>
      <rPr>
        <sz val="11"/>
        <color rgb="FFFF0000"/>
        <rFont val="ＭＳ Ｐゴシック"/>
        <family val="3"/>
        <charset val="128"/>
      </rPr>
      <t xml:space="preserve">
　　</t>
    </r>
    <r>
      <rPr>
        <sz val="11"/>
        <color theme="1"/>
        <rFont val="ＭＳ Ｐゴシック"/>
        <family val="3"/>
        <charset val="128"/>
      </rPr>
      <t>第二度：皮膚層の部分的喪失（びらん、水疱、浅いくぼみとして表れるもの）がある</t>
    </r>
    <r>
      <rPr>
        <sz val="11"/>
        <color rgb="FFFF0000"/>
        <rFont val="ＭＳ Ｐゴシック"/>
        <family val="3"/>
        <charset val="128"/>
      </rPr>
      <t xml:space="preserve">
　</t>
    </r>
    <r>
      <rPr>
        <sz val="11"/>
        <color theme="1"/>
        <rFont val="ＭＳ Ｐゴシック"/>
        <family val="3"/>
        <charset val="128"/>
      </rPr>
      <t>　第三度：皮膚層がなくなり潰瘍が皮下組織にまで及ぶ。深いくぼみとして表れ、隣接組織まで及んでいることもあれば、及んでいないこともある
　　第四度：皮膚層と皮下組織が失われ、筋肉や骨が露出している</t>
    </r>
    <r>
      <rPr>
        <sz val="11"/>
        <color rgb="FFFF0000"/>
        <rFont val="ＭＳ Ｐゴシック"/>
        <family val="3"/>
        <charset val="128"/>
      </rPr>
      <t xml:space="preserve">
　</t>
    </r>
    <r>
      <rPr>
        <sz val="11"/>
        <color theme="1"/>
        <rFont val="ＭＳ Ｐゴシック"/>
        <family val="3"/>
        <charset val="128"/>
      </rPr>
      <t>リ 同号ロの⑶の㈨に規定する「気管切開が行われている状態」については、気管切開が行われている利用者について、気管切開に係るケアを行った場合であること。</t>
    </r>
    <phoneticPr fontId="29"/>
  </si>
  <si>
    <t>⑥　医療連携体制加算の算定要件である「重度化した場合における対応に係る指針」に盛り込むべき項目としては、例えば、①急性期における医師や医療機関との連携体制、②入院期間中における認知症対応型共同生活介護における居住費や食費の取扱い、③看取りに関する考え方、本人及び家族との話し合いや意思確認の方法等の看取りに関する指針、などが考えられる。
　また、医療連携体制加算算定時には、契約を結んだ上で訪問看護ステーションを利用することが可能となったが、急性増悪時等においては、診療報酬の算定要件に合致すれば、医療保険による訪問看護が利用可能であることについては、これまでと変わらないものである。</t>
    <phoneticPr fontId="29"/>
  </si>
  <si>
    <t>医療連携体制加算（Ⅱ）　チェック表</t>
    <rPh sb="0" eb="2">
      <t>イリョウ</t>
    </rPh>
    <rPh sb="2" eb="4">
      <t>レンケイ</t>
    </rPh>
    <rPh sb="4" eb="6">
      <t>タイセイ</t>
    </rPh>
    <rPh sb="6" eb="8">
      <t>カサン</t>
    </rPh>
    <rPh sb="16" eb="17">
      <t>ヒョウ</t>
    </rPh>
    <phoneticPr fontId="4"/>
  </si>
  <si>
    <t>はい・いいえ</t>
    <phoneticPr fontId="4"/>
  </si>
  <si>
    <t>⑥　医療連携体制加算の算定要件である「重度化した場合における対応に係る指針」に盛り込むべき項目としては、例えば、①急性期における医師や医療機関との連携体制、②入院期間中における認知症対応型共同生活介護における居住費や食費の取扱い、③看取りに関する考え方、本人及び家族との話し合いや意思確認の方法等の看取りに関する指針、などが考えられる。
　また、医療連携体制加算算定時には、契約を結んだ上で訪問看護ステーションを利用することが可能となったが、急性増悪時等においては、診療報酬の算定要件に合致すれば、医療保険による訪問看護が利用可能であることについては、これまでと変わらないものである。</t>
    <phoneticPr fontId="29"/>
  </si>
  <si>
    <t>認知症専門ケア加算（Ⅰ）　チェック表</t>
    <rPh sb="0" eb="3">
      <t>ニンチショウ</t>
    </rPh>
    <rPh sb="3" eb="5">
      <t>センモン</t>
    </rPh>
    <rPh sb="7" eb="9">
      <t>カサン</t>
    </rPh>
    <rPh sb="17" eb="18">
      <t>ヒョウ</t>
    </rPh>
    <phoneticPr fontId="4"/>
  </si>
  <si>
    <t>事業所における利用者の総数のうち、日常生活に支障を来すおそれのある症状若しくは行動が認められることから介護を必要とする認知症の者（以下「対象者」という。）の占める割合が２分の１以上ですか。</t>
    <rPh sb="0" eb="3">
      <t>ジギョウショ</t>
    </rPh>
    <rPh sb="7" eb="10">
      <t>リヨウシャ</t>
    </rPh>
    <rPh sb="11" eb="13">
      <t>ソウスウ</t>
    </rPh>
    <rPh sb="17" eb="19">
      <t>ニチジョウ</t>
    </rPh>
    <rPh sb="19" eb="21">
      <t>セイカツ</t>
    </rPh>
    <rPh sb="22" eb="24">
      <t>シショウ</t>
    </rPh>
    <rPh sb="25" eb="26">
      <t>キタ</t>
    </rPh>
    <rPh sb="33" eb="35">
      <t>ショウジョウ</t>
    </rPh>
    <rPh sb="35" eb="36">
      <t>モ</t>
    </rPh>
    <rPh sb="39" eb="41">
      <t>コウドウ</t>
    </rPh>
    <rPh sb="42" eb="43">
      <t>ミト</t>
    </rPh>
    <rPh sb="51" eb="53">
      <t>カイゴ</t>
    </rPh>
    <rPh sb="54" eb="56">
      <t>ヒツヨウ</t>
    </rPh>
    <rPh sb="59" eb="62">
      <t>ニンチショウ</t>
    </rPh>
    <rPh sb="63" eb="64">
      <t>モノ</t>
    </rPh>
    <rPh sb="65" eb="67">
      <t>イカ</t>
    </rPh>
    <rPh sb="68" eb="71">
      <t>タイショウシャ</t>
    </rPh>
    <rPh sb="78" eb="79">
      <t>シ</t>
    </rPh>
    <rPh sb="81" eb="83">
      <t>ワリアイ</t>
    </rPh>
    <rPh sb="85" eb="86">
      <t>ブン</t>
    </rPh>
    <rPh sb="88" eb="90">
      <t>イジョウ</t>
    </rPh>
    <phoneticPr fontId="4"/>
  </si>
  <si>
    <t xml:space="preserve">
</t>
    <phoneticPr fontId="29"/>
  </si>
  <si>
    <t>認知症介護実践リーダー研修修了者の修了証書を添付していますか。</t>
    <phoneticPr fontId="29"/>
  </si>
  <si>
    <t>はい・いいえ</t>
    <phoneticPr fontId="29"/>
  </si>
  <si>
    <t>当該事業所の従業者に対して、認知症ケアに関する留意事項の伝達又は技術的指導に係る会議を定期的に開催していますか。</t>
    <rPh sb="0" eb="2">
      <t>トウガイ</t>
    </rPh>
    <rPh sb="2" eb="5">
      <t>ジギョウショ</t>
    </rPh>
    <rPh sb="6" eb="9">
      <t>ジュウギョウシャ</t>
    </rPh>
    <rPh sb="10" eb="11">
      <t>タイ</t>
    </rPh>
    <rPh sb="14" eb="17">
      <t>ニンチショウ</t>
    </rPh>
    <rPh sb="20" eb="21">
      <t>カン</t>
    </rPh>
    <rPh sb="23" eb="25">
      <t>リュウイ</t>
    </rPh>
    <rPh sb="25" eb="27">
      <t>ジコウ</t>
    </rPh>
    <rPh sb="28" eb="30">
      <t>デンタツ</t>
    </rPh>
    <rPh sb="30" eb="31">
      <t>マタ</t>
    </rPh>
    <rPh sb="32" eb="35">
      <t>ギジュツテキ</t>
    </rPh>
    <rPh sb="35" eb="37">
      <t>シドウ</t>
    </rPh>
    <rPh sb="38" eb="39">
      <t>カカ</t>
    </rPh>
    <rPh sb="40" eb="42">
      <t>カイギ</t>
    </rPh>
    <rPh sb="43" eb="46">
      <t>テイキテキ</t>
    </rPh>
    <rPh sb="47" eb="49">
      <t>カイサイ</t>
    </rPh>
    <phoneticPr fontId="29"/>
  </si>
  <si>
    <t>① 「日常生活に支障を来すおそれのある症状若しくは行動が認められることから介護を必要とする認知症の者」 とは、日常生活自立度のランクⅢ、Ⅳ又はMに該当する利用者を指すものとする。</t>
    <rPh sb="11" eb="12">
      <t>ク</t>
    </rPh>
    <phoneticPr fontId="29"/>
  </si>
  <si>
    <t>②　「認知症介護に係る専門的な研修」とは、「認知症介護実践者等養成事業の実施について」（平成18年３月31日老発第0331010号厚生労働省老健局長通知）及び「認知症介護実践者等養成事業の円滑な運営について」（平成18年３月31日老計第0331007号厚生労働省計画課長通知）に規定する「認知症介護実践リーダー研修」、認知症看護に係る適切な研修を指すものとする。</t>
    <rPh sb="3" eb="6">
      <t>ニンチショウ</t>
    </rPh>
    <rPh sb="6" eb="8">
      <t>カイゴ</t>
    </rPh>
    <rPh sb="9" eb="10">
      <t>カカ</t>
    </rPh>
    <rPh sb="11" eb="14">
      <t>センモンテキ</t>
    </rPh>
    <rPh sb="15" eb="17">
      <t>ケンシュウ</t>
    </rPh>
    <rPh sb="22" eb="25">
      <t>ニンチショウ</t>
    </rPh>
    <rPh sb="25" eb="27">
      <t>カイゴ</t>
    </rPh>
    <rPh sb="27" eb="30">
      <t>ジッセンシャ</t>
    </rPh>
    <rPh sb="30" eb="31">
      <t>トウ</t>
    </rPh>
    <rPh sb="31" eb="33">
      <t>ヨウセイ</t>
    </rPh>
    <rPh sb="33" eb="35">
      <t>ジギョウ</t>
    </rPh>
    <rPh sb="36" eb="38">
      <t>ジッシ</t>
    </rPh>
    <rPh sb="44" eb="46">
      <t>ヘイセイ</t>
    </rPh>
    <rPh sb="48" eb="49">
      <t>ネン</t>
    </rPh>
    <rPh sb="50" eb="51">
      <t>ガツ</t>
    </rPh>
    <rPh sb="53" eb="54">
      <t>ニチ</t>
    </rPh>
    <rPh sb="54" eb="55">
      <t>ロウ</t>
    </rPh>
    <rPh sb="55" eb="56">
      <t>ハツ</t>
    </rPh>
    <rPh sb="56" eb="57">
      <t>ダイ</t>
    </rPh>
    <rPh sb="64" eb="65">
      <t>ゴウ</t>
    </rPh>
    <rPh sb="65" eb="67">
      <t>コウセイ</t>
    </rPh>
    <rPh sb="67" eb="70">
      <t>ロウドウショウ</t>
    </rPh>
    <rPh sb="70" eb="72">
      <t>ロウケン</t>
    </rPh>
    <rPh sb="72" eb="73">
      <t>キョク</t>
    </rPh>
    <rPh sb="73" eb="74">
      <t>チョウ</t>
    </rPh>
    <rPh sb="74" eb="76">
      <t>ツウチ</t>
    </rPh>
    <rPh sb="77" eb="78">
      <t>オヨ</t>
    </rPh>
    <rPh sb="80" eb="83">
      <t>ニンチショウ</t>
    </rPh>
    <rPh sb="83" eb="85">
      <t>カイゴ</t>
    </rPh>
    <rPh sb="85" eb="88">
      <t>ジッセンシャ</t>
    </rPh>
    <rPh sb="88" eb="89">
      <t>トウ</t>
    </rPh>
    <rPh sb="89" eb="91">
      <t>ヨウセイ</t>
    </rPh>
    <rPh sb="91" eb="93">
      <t>ジギョウ</t>
    </rPh>
    <rPh sb="94" eb="96">
      <t>エンカツ</t>
    </rPh>
    <rPh sb="97" eb="99">
      <t>ウンエイ</t>
    </rPh>
    <rPh sb="105" eb="107">
      <t>ヘイセイ</t>
    </rPh>
    <rPh sb="109" eb="110">
      <t>ネン</t>
    </rPh>
    <rPh sb="111" eb="112">
      <t>ガツ</t>
    </rPh>
    <rPh sb="114" eb="115">
      <t>ニチ</t>
    </rPh>
    <rPh sb="115" eb="116">
      <t>ロウ</t>
    </rPh>
    <rPh sb="116" eb="117">
      <t>ケイ</t>
    </rPh>
    <rPh sb="117" eb="118">
      <t>ダイ</t>
    </rPh>
    <rPh sb="125" eb="126">
      <t>ゴウ</t>
    </rPh>
    <rPh sb="126" eb="128">
      <t>コウセイ</t>
    </rPh>
    <rPh sb="128" eb="131">
      <t>ロウドウショウ</t>
    </rPh>
    <rPh sb="131" eb="133">
      <t>ケイカク</t>
    </rPh>
    <rPh sb="133" eb="134">
      <t>カ</t>
    </rPh>
    <rPh sb="134" eb="135">
      <t>チョウ</t>
    </rPh>
    <rPh sb="135" eb="137">
      <t>ツウチ</t>
    </rPh>
    <rPh sb="139" eb="141">
      <t>キテイ</t>
    </rPh>
    <rPh sb="144" eb="147">
      <t>ニンチショウ</t>
    </rPh>
    <rPh sb="147" eb="149">
      <t>カイゴ</t>
    </rPh>
    <rPh sb="149" eb="151">
      <t>ジッセン</t>
    </rPh>
    <rPh sb="155" eb="157">
      <t>ケンシュウ</t>
    </rPh>
    <rPh sb="173" eb="174">
      <t>サ</t>
    </rPh>
    <phoneticPr fontId="29"/>
  </si>
  <si>
    <t xml:space="preserve">③　「認知症ケアに関する留意事項の伝達又は技術的指導に係る会議」は、テレビ電話装置等を活用して行うことができるものとする。なお、個人情報保護委員会・厚生労働省「医療・介護関係事業者における個人情報の適切な取扱いのためのガイダンス」、厚生労働省「医療情報システムの安全管理に関するガイドライン」等を遵守していること。
</t>
    <phoneticPr fontId="29"/>
  </si>
  <si>
    <t>④　「認知症介護の指導に係る専門的な研修」とは、「認知症介護実践者等養成事業の実施について」及び「認知症介護実践者等養成事業の円滑な運営について」に規定する「認知症介護指導者養成研修」、認知症看護に係る適切な研修を指すものとする。</t>
    <rPh sb="3" eb="6">
      <t>ニンチショウ</t>
    </rPh>
    <rPh sb="6" eb="8">
      <t>カイゴ</t>
    </rPh>
    <rPh sb="9" eb="11">
      <t>シドウ</t>
    </rPh>
    <rPh sb="12" eb="13">
      <t>カカ</t>
    </rPh>
    <rPh sb="14" eb="17">
      <t>センモンテキ</t>
    </rPh>
    <rPh sb="18" eb="20">
      <t>ケンシュウ</t>
    </rPh>
    <rPh sb="25" eb="28">
      <t>ニンチショウ</t>
    </rPh>
    <rPh sb="28" eb="30">
      <t>カイゴ</t>
    </rPh>
    <rPh sb="30" eb="33">
      <t>ジッセンシャ</t>
    </rPh>
    <rPh sb="33" eb="34">
      <t>トウ</t>
    </rPh>
    <rPh sb="34" eb="36">
      <t>ヨウセイ</t>
    </rPh>
    <rPh sb="36" eb="38">
      <t>ジギョウ</t>
    </rPh>
    <rPh sb="39" eb="41">
      <t>ジッシ</t>
    </rPh>
    <rPh sb="46" eb="47">
      <t>オヨ</t>
    </rPh>
    <rPh sb="49" eb="52">
      <t>ニンチショウ</t>
    </rPh>
    <rPh sb="52" eb="54">
      <t>カイゴ</t>
    </rPh>
    <rPh sb="54" eb="57">
      <t>ジッセンシャ</t>
    </rPh>
    <rPh sb="57" eb="58">
      <t>トウ</t>
    </rPh>
    <rPh sb="58" eb="60">
      <t>ヨウセイ</t>
    </rPh>
    <rPh sb="60" eb="62">
      <t>ジギョウ</t>
    </rPh>
    <rPh sb="63" eb="65">
      <t>エンカツ</t>
    </rPh>
    <rPh sb="66" eb="68">
      <t>ウンエイ</t>
    </rPh>
    <rPh sb="74" eb="76">
      <t>キテイ</t>
    </rPh>
    <rPh sb="79" eb="82">
      <t>ニンチショウ</t>
    </rPh>
    <rPh sb="82" eb="84">
      <t>カイゴ</t>
    </rPh>
    <rPh sb="84" eb="87">
      <t>シドウシャ</t>
    </rPh>
    <rPh sb="87" eb="89">
      <t>ヨウセイ</t>
    </rPh>
    <rPh sb="89" eb="91">
      <t>ケンシュウ</t>
    </rPh>
    <rPh sb="107" eb="108">
      <t>サ</t>
    </rPh>
    <phoneticPr fontId="29"/>
  </si>
  <si>
    <t>認知症専門ケア加算（Ⅱ）　チェック表</t>
    <rPh sb="0" eb="3">
      <t>ニンチショウ</t>
    </rPh>
    <rPh sb="3" eb="5">
      <t>センモン</t>
    </rPh>
    <rPh sb="7" eb="9">
      <t>カサン</t>
    </rPh>
    <rPh sb="17" eb="18">
      <t>ヒョウ</t>
    </rPh>
    <phoneticPr fontId="4"/>
  </si>
  <si>
    <t>はい・いいえ</t>
    <phoneticPr fontId="4"/>
  </si>
  <si>
    <t xml:space="preserve">
</t>
    <phoneticPr fontId="29"/>
  </si>
  <si>
    <t>認知症介護実践リーダー研修修了者の修了証書を添付していますか。</t>
    <rPh sb="0" eb="3">
      <t>ニンチショウ</t>
    </rPh>
    <rPh sb="3" eb="5">
      <t>カイゴ</t>
    </rPh>
    <rPh sb="5" eb="7">
      <t>ジッセン</t>
    </rPh>
    <rPh sb="11" eb="13">
      <t>ケンシュウ</t>
    </rPh>
    <rPh sb="13" eb="16">
      <t>シュウリョウシャ</t>
    </rPh>
    <rPh sb="17" eb="19">
      <t>シュウリョウ</t>
    </rPh>
    <rPh sb="19" eb="21">
      <t>ショウショ</t>
    </rPh>
    <rPh sb="22" eb="24">
      <t>テンプ</t>
    </rPh>
    <phoneticPr fontId="29"/>
  </si>
  <si>
    <t>はい・いいえ</t>
    <phoneticPr fontId="29"/>
  </si>
  <si>
    <t>【認知症介護指導者養成研修修了者の氏名を記載し、研修の修了証書を添付してください。】</t>
    <rPh sb="1" eb="4">
      <t>ニンチショウ</t>
    </rPh>
    <rPh sb="4" eb="6">
      <t>カイゴ</t>
    </rPh>
    <rPh sb="6" eb="9">
      <t>シドウシャ</t>
    </rPh>
    <rPh sb="9" eb="11">
      <t>ヨウセイ</t>
    </rPh>
    <rPh sb="11" eb="13">
      <t>ケンシュウ</t>
    </rPh>
    <rPh sb="13" eb="16">
      <t>シュウリョウシャ</t>
    </rPh>
    <rPh sb="17" eb="19">
      <t>シメイ</t>
    </rPh>
    <rPh sb="20" eb="22">
      <t>キサイ</t>
    </rPh>
    <rPh sb="24" eb="26">
      <t>ケンシュウ</t>
    </rPh>
    <rPh sb="27" eb="29">
      <t>シュウリョウ</t>
    </rPh>
    <rPh sb="29" eb="31">
      <t>ショウショ</t>
    </rPh>
    <rPh sb="32" eb="34">
      <t>テンプ</t>
    </rPh>
    <phoneticPr fontId="29"/>
  </si>
  <si>
    <t>氏名：</t>
    <rPh sb="0" eb="2">
      <t>シメイ</t>
    </rPh>
    <phoneticPr fontId="29"/>
  </si>
  <si>
    <t>当該事業所における介護職員、看護職員ごとの認知症ケアに関する研修計画を作成し、当該計画に従い、研修を実施又は実施を予定していますか。</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ジッシ</t>
    </rPh>
    <rPh sb="52" eb="53">
      <t>マタ</t>
    </rPh>
    <rPh sb="54" eb="56">
      <t>ジッシ</t>
    </rPh>
    <rPh sb="57" eb="59">
      <t>ヨテイ</t>
    </rPh>
    <phoneticPr fontId="29"/>
  </si>
  <si>
    <t xml:space="preserve">③　「認知症ケアに関する留意事項の伝達又は技術的指導に係る会議」は、テレビ電話装置等を活用して行うことができるものとする。なお、個人情報保護委員会・厚生労働省「医療・介護関係事業者における個人情報の適切な取扱いのためのガイダンス」、厚生労働省「医療情報システムの安全管理に関するガイドライン」等を遵守していること。
</t>
    <phoneticPr fontId="29"/>
  </si>
  <si>
    <t>科学的介護推進体制加算　チェック表</t>
    <rPh sb="0" eb="3">
      <t>カガクテキ</t>
    </rPh>
    <rPh sb="3" eb="5">
      <t>カイゴ</t>
    </rPh>
    <rPh sb="5" eb="9">
      <t>スイシンタイセイ</t>
    </rPh>
    <rPh sb="9" eb="11">
      <t>カサン</t>
    </rPh>
    <rPh sb="16" eb="17">
      <t>ヒョウ</t>
    </rPh>
    <phoneticPr fontId="4"/>
  </si>
  <si>
    <t>※新たに加算を算定する場合には適否の○印は予定で可。</t>
    <phoneticPr fontId="29"/>
  </si>
  <si>
    <t>①「科学的介護情報システム（LIFE）」用いて、利用者ごとのＡＤＬ値、栄養状態、口腔機能、認知症の状況その他の利用者の心身の状況等に係る基本的な情報を情報を厚生労働省へ提出している。</t>
    <rPh sb="2" eb="5">
      <t>カガクテキ</t>
    </rPh>
    <rPh sb="5" eb="9">
      <t>カイゴジョウホウ</t>
    </rPh>
    <rPh sb="20" eb="21">
      <t>モチ</t>
    </rPh>
    <rPh sb="75" eb="77">
      <t>ジョウホウ</t>
    </rPh>
    <rPh sb="78" eb="83">
      <t>コウセイロウドウショウ</t>
    </rPh>
    <rPh sb="84" eb="86">
      <t>テイシュツ</t>
    </rPh>
    <phoneticPr fontId="29"/>
  </si>
  <si>
    <t>②必要に応じて認知症対応型共同生活介護計画を見直すなど、指定認知症対応型共同生活介護の提供に当たって、①に規定する情報その他指定認知症対応型共同生活介護を適切かつ有効に提供するために必要な情報を活用していますか。</t>
    <rPh sb="7" eb="19">
      <t>ニンチショウタイオウガタキョウドウセイカツカイゴ</t>
    </rPh>
    <rPh sb="30" eb="42">
      <t>ニンチショウタイオウガタキョウドウセイカツカイゴ</t>
    </rPh>
    <rPh sb="64" eb="76">
      <t>ニンチショウタイオウガタキョウドウセイカツカイゴ</t>
    </rPh>
    <phoneticPr fontId="29"/>
  </si>
  <si>
    <t>はい・いいえ</t>
    <phoneticPr fontId="4"/>
  </si>
  <si>
    <t>③解釈通知の内容を理解し、当該通知内容に沿った加算サービスの提供を行っていますか。</t>
    <rPh sb="1" eb="3">
      <t>カイシャク</t>
    </rPh>
    <rPh sb="3" eb="5">
      <t>ツウチ</t>
    </rPh>
    <rPh sb="6" eb="8">
      <t>ナイヨウ</t>
    </rPh>
    <rPh sb="9" eb="11">
      <t>リカイ</t>
    </rPh>
    <rPh sb="13" eb="15">
      <t>トウガイ</t>
    </rPh>
    <rPh sb="15" eb="17">
      <t>ツウチ</t>
    </rPh>
    <rPh sb="17" eb="19">
      <t>ナイヨウ</t>
    </rPh>
    <rPh sb="20" eb="21">
      <t>ソ</t>
    </rPh>
    <rPh sb="23" eb="25">
      <t>カサン</t>
    </rPh>
    <rPh sb="30" eb="32">
      <t>テイキョウ</t>
    </rPh>
    <rPh sb="33" eb="34">
      <t>オコナ</t>
    </rPh>
    <phoneticPr fontId="29"/>
  </si>
  <si>
    <t>サービス提供体制強化加算（Ⅰ）　チェック表</t>
    <rPh sb="4" eb="6">
      <t>テイキョウ</t>
    </rPh>
    <rPh sb="6" eb="8">
      <t>タイセイ</t>
    </rPh>
    <rPh sb="8" eb="10">
      <t>キョウカ</t>
    </rPh>
    <rPh sb="10" eb="12">
      <t>カサン</t>
    </rPh>
    <rPh sb="20" eb="21">
      <t>ヒョウ</t>
    </rPh>
    <phoneticPr fontId="4"/>
  </si>
  <si>
    <r>
      <t>以下のⅠ〈前年度の月平均〉又はⅡ〈前３月の月平均〉</t>
    </r>
    <r>
      <rPr>
        <b/>
        <u val="double"/>
        <sz val="11"/>
        <rFont val="ＭＳ Ｐゴシック"/>
        <family val="3"/>
        <charset val="128"/>
      </rPr>
      <t>（前年度の実績が６月に満たない事業所のみ対象）</t>
    </r>
    <r>
      <rPr>
        <b/>
        <u/>
        <sz val="11"/>
        <rFont val="ＭＳ Ｐゴシック"/>
        <family val="3"/>
        <charset val="128"/>
      </rPr>
      <t>いずれか一方を記載してください。</t>
    </r>
    <r>
      <rPr>
        <b/>
        <sz val="11"/>
        <rFont val="ＭＳ Ｐゴシック"/>
        <family val="3"/>
        <charset val="128"/>
      </rPr>
      <t>（小数点第１位まで）</t>
    </r>
    <rPh sb="5" eb="8">
      <t>ゼンネンド</t>
    </rPh>
    <rPh sb="45" eb="47">
      <t>タイショウ</t>
    </rPh>
    <rPh sb="65" eb="68">
      <t>ショウスウテン</t>
    </rPh>
    <rPh sb="68" eb="69">
      <t>ダイ</t>
    </rPh>
    <rPh sb="70" eb="71">
      <t>イ</t>
    </rPh>
    <phoneticPr fontId="4"/>
  </si>
  <si>
    <t>　Ⅰ〈前年度の月平均〉常勤換算方法で算出　 e：４～２月における実績のあった月数</t>
    <phoneticPr fontId="4"/>
  </si>
  <si>
    <t>　　年度</t>
    <rPh sb="2" eb="4">
      <t>ネンド</t>
    </rPh>
    <phoneticPr fontId="4"/>
  </si>
  <si>
    <t>４月</t>
    <rPh sb="1" eb="2">
      <t>ガツ</t>
    </rPh>
    <phoneticPr fontId="4"/>
  </si>
  <si>
    <t>５月</t>
    <rPh sb="1" eb="2">
      <t>ガツ</t>
    </rPh>
    <phoneticPr fontId="4"/>
  </si>
  <si>
    <t>９月</t>
    <phoneticPr fontId="4"/>
  </si>
  <si>
    <t>１月</t>
  </si>
  <si>
    <t>２月</t>
  </si>
  <si>
    <t>合計a</t>
    <rPh sb="0" eb="2">
      <t>ゴウケイ</t>
    </rPh>
    <phoneticPr fontId="4"/>
  </si>
  <si>
    <t>月平均
a÷e</t>
    <rPh sb="0" eb="1">
      <t>ツキ</t>
    </rPh>
    <rPh sb="1" eb="3">
      <t>ヘイキン</t>
    </rPh>
    <phoneticPr fontId="4"/>
  </si>
  <si>
    <t>常勤換算後の介護職員の員数※</t>
    <rPh sb="0" eb="2">
      <t>ジョウキン</t>
    </rPh>
    <rPh sb="2" eb="4">
      <t>カンザン</t>
    </rPh>
    <rPh sb="4" eb="5">
      <t>ゴ</t>
    </rPh>
    <rPh sb="6" eb="8">
      <t>カイゴ</t>
    </rPh>
    <rPh sb="8" eb="10">
      <t>ショクイン</t>
    </rPh>
    <rPh sb="11" eb="13">
      <t>インスウ</t>
    </rPh>
    <phoneticPr fontId="4"/>
  </si>
  <si>
    <t>（ｃ）</t>
    <phoneticPr fontId="4"/>
  </si>
  <si>
    <t>「常勤換算後の介護福祉士の員数」
又は「常勤換算後の
勤続年数10年以上の介護福祉士の員数」</t>
    <rPh sb="1" eb="3">
      <t>ジョウキン</t>
    </rPh>
    <rPh sb="3" eb="5">
      <t>カンザン</t>
    </rPh>
    <rPh sb="5" eb="6">
      <t>ゴ</t>
    </rPh>
    <rPh sb="7" eb="9">
      <t>カイゴ</t>
    </rPh>
    <rPh sb="9" eb="12">
      <t>フクシシ</t>
    </rPh>
    <rPh sb="13" eb="15">
      <t>インスウ</t>
    </rPh>
    <rPh sb="17" eb="18">
      <t>マタ</t>
    </rPh>
    <phoneticPr fontId="4"/>
  </si>
  <si>
    <t>（ｄ）</t>
    <phoneticPr fontId="4"/>
  </si>
  <si>
    <t>※計画作成担当者が介護職員と兼務している場合には、計画作成担当者として従事した時間も含む。看護師又は准看護師を除く。</t>
    <rPh sb="1" eb="3">
      <t>ケイカク</t>
    </rPh>
    <rPh sb="3" eb="5">
      <t>サクセイ</t>
    </rPh>
    <rPh sb="5" eb="8">
      <t>タントウシャ</t>
    </rPh>
    <rPh sb="11" eb="13">
      <t>ショクイン</t>
    </rPh>
    <rPh sb="25" eb="27">
      <t>ケイカク</t>
    </rPh>
    <rPh sb="27" eb="29">
      <t>サクセイ</t>
    </rPh>
    <rPh sb="29" eb="32">
      <t>タントウシャ</t>
    </rPh>
    <rPh sb="45" eb="48">
      <t>カンゴシ</t>
    </rPh>
    <rPh sb="48" eb="49">
      <t>マタ</t>
    </rPh>
    <rPh sb="50" eb="54">
      <t>ジュンカンゴシ</t>
    </rPh>
    <rPh sb="55" eb="56">
      <t>ノゾ</t>
    </rPh>
    <phoneticPr fontId="29"/>
  </si>
  <si>
    <r>
      <t>　　・ｄがｃに占める割合　（ｄ÷ｃ×１００）＝</t>
    </r>
    <r>
      <rPr>
        <b/>
        <u/>
        <sz val="11"/>
        <rFont val="ＭＳ Ｐゴシック"/>
        <family val="3"/>
        <charset val="128"/>
      </rPr>
      <t>　　　　　　％</t>
    </r>
    <rPh sb="7" eb="8">
      <t>シ</t>
    </rPh>
    <rPh sb="10" eb="12">
      <t>ワリアイ</t>
    </rPh>
    <phoneticPr fontId="4"/>
  </si>
  <si>
    <r>
      <t>　Ⅱ〈前３月の月平均〉</t>
    </r>
    <r>
      <rPr>
        <b/>
        <u/>
        <sz val="11"/>
        <rFont val="ＭＳ Ｐゴシック"/>
        <family val="3"/>
        <charset val="128"/>
      </rPr>
      <t>（前年度の実績が６月に満たない事業所のみ対象）</t>
    </r>
    <rPh sb="3" eb="4">
      <t>ゼン</t>
    </rPh>
    <rPh sb="5" eb="6">
      <t>ガツ</t>
    </rPh>
    <rPh sb="7" eb="8">
      <t>ツキ</t>
    </rPh>
    <rPh sb="8" eb="10">
      <t>ヘイキン</t>
    </rPh>
    <rPh sb="12" eb="14">
      <t>ゼンネン</t>
    </rPh>
    <rPh sb="14" eb="15">
      <t>ド</t>
    </rPh>
    <rPh sb="16" eb="18">
      <t>ジッセキ</t>
    </rPh>
    <rPh sb="20" eb="21">
      <t>ツキ</t>
    </rPh>
    <rPh sb="22" eb="23">
      <t>ミ</t>
    </rPh>
    <rPh sb="26" eb="29">
      <t>ジギョウショ</t>
    </rPh>
    <rPh sb="31" eb="33">
      <t>タイショウ</t>
    </rPh>
    <phoneticPr fontId="4"/>
  </si>
  <si>
    <r>
      <t>　　・届出日が属する月の前３月の常勤換算後の介護従業者の員数</t>
    </r>
    <r>
      <rPr>
        <sz val="9"/>
        <rFont val="ＭＳ Ｐゴシック"/>
        <family val="3"/>
        <charset val="128"/>
      </rPr>
      <t>（小数点以下第１位まで）</t>
    </r>
    <rPh sb="3" eb="5">
      <t>トドケデ</t>
    </rPh>
    <rPh sb="5" eb="6">
      <t>ビ</t>
    </rPh>
    <rPh sb="7" eb="8">
      <t>ゾク</t>
    </rPh>
    <rPh sb="10" eb="11">
      <t>ツキ</t>
    </rPh>
    <rPh sb="12" eb="13">
      <t>マエ</t>
    </rPh>
    <rPh sb="14" eb="15">
      <t>ツキ</t>
    </rPh>
    <rPh sb="24" eb="27">
      <t>ジュウギョウシャ</t>
    </rPh>
    <phoneticPr fontId="4"/>
  </si>
  <si>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t>
    </r>
    <r>
      <rPr>
        <sz val="11"/>
        <rFont val="ＭＳ Ｐゴシック"/>
        <family val="3"/>
        <charset val="128"/>
      </rPr>
      <t>c</t>
    </r>
    <r>
      <rPr>
        <sz val="11"/>
        <rFont val="ＭＳ Ｐゴシック"/>
        <family val="3"/>
        <charset val="128"/>
      </rPr>
      <t>)　　　　　　</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4"/>
  </si>
  <si>
    <t>　　・届出日が属する月の前３月の常勤換算後の介護福祉士の員数の合計</t>
    <rPh sb="16" eb="18">
      <t>ジョウキン</t>
    </rPh>
    <rPh sb="18" eb="20">
      <t>カンサン</t>
    </rPh>
    <rPh sb="20" eb="21">
      <t>ゴ</t>
    </rPh>
    <rPh sb="22" eb="24">
      <t>カイゴ</t>
    </rPh>
    <rPh sb="24" eb="27">
      <t>フクシシ</t>
    </rPh>
    <rPh sb="28" eb="30">
      <t>インスウ</t>
    </rPh>
    <rPh sb="31" eb="33">
      <t>ゴウケイ</t>
    </rPh>
    <phoneticPr fontId="4"/>
  </si>
  <si>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(d)</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4"/>
  </si>
  <si>
    <t>別の告示に定める利用定員超過減算・人員基準欠如減算に該当していませんか。</t>
    <phoneticPr fontId="4"/>
  </si>
  <si>
    <t>はい・いいえ</t>
  </si>
  <si>
    <t>【解釈通知】</t>
    <rPh sb="1" eb="3">
      <t>カイシャク</t>
    </rPh>
    <rPh sb="3" eb="5">
      <t>ツウチ</t>
    </rPh>
    <phoneticPr fontId="29"/>
  </si>
  <si>
    <t>⑥ 勤続年数とは、各月の前月の末日時点における勤続年数をいうものとする。具体的には、平成24年４月における勤続年数３年以上の者とは、平成24年３月31日時点で勤続年数が３年以上である者をいう。</t>
    <rPh sb="2" eb="4">
      <t>キンゾク</t>
    </rPh>
    <rPh sb="4" eb="6">
      <t>ネンスウ</t>
    </rPh>
    <rPh sb="9" eb="11">
      <t>カクツキ</t>
    </rPh>
    <rPh sb="12" eb="14">
      <t>ゼンゲツ</t>
    </rPh>
    <rPh sb="15" eb="17">
      <t>マツジツ</t>
    </rPh>
    <rPh sb="17" eb="19">
      <t>ジテン</t>
    </rPh>
    <rPh sb="23" eb="25">
      <t>キンゾク</t>
    </rPh>
    <rPh sb="25" eb="27">
      <t>ネンスウ</t>
    </rPh>
    <rPh sb="36" eb="39">
      <t>グタイテキ</t>
    </rPh>
    <rPh sb="42" eb="44">
      <t>ヘイセイ</t>
    </rPh>
    <rPh sb="46" eb="47">
      <t>ネン</t>
    </rPh>
    <rPh sb="48" eb="49">
      <t>ガツ</t>
    </rPh>
    <rPh sb="53" eb="55">
      <t>キンゾク</t>
    </rPh>
    <rPh sb="55" eb="57">
      <t>ネンスウ</t>
    </rPh>
    <rPh sb="58" eb="61">
      <t>ネンイジョウ</t>
    </rPh>
    <rPh sb="62" eb="63">
      <t>モノ</t>
    </rPh>
    <rPh sb="66" eb="68">
      <t>ヘイセイ</t>
    </rPh>
    <rPh sb="70" eb="71">
      <t>ネン</t>
    </rPh>
    <rPh sb="72" eb="73">
      <t>ガツ</t>
    </rPh>
    <rPh sb="75" eb="76">
      <t>ニチ</t>
    </rPh>
    <rPh sb="76" eb="78">
      <t>ジテン</t>
    </rPh>
    <rPh sb="79" eb="81">
      <t>キンゾク</t>
    </rPh>
    <rPh sb="81" eb="83">
      <t>ネンスウ</t>
    </rPh>
    <rPh sb="85" eb="88">
      <t>ネンイジョウ</t>
    </rPh>
    <rPh sb="91" eb="92">
      <t>モノ</t>
    </rPh>
    <phoneticPr fontId="29"/>
  </si>
  <si>
    <t>⑦　勤続年数の算定に当たっては、当該事業所における勤続年数に加え、同一法人の経営する他の介護サービス事業所、病院、社会福祉施設等においてサービスを利用者に直接提供する職員として勤務した年数を含めることができるものとする。</t>
    <rPh sb="2" eb="4">
      <t>キンゾク</t>
    </rPh>
    <rPh sb="4" eb="6">
      <t>ネンスウ</t>
    </rPh>
    <rPh sb="7" eb="9">
      <t>サンテイ</t>
    </rPh>
    <rPh sb="10" eb="11">
      <t>ア</t>
    </rPh>
    <rPh sb="16" eb="18">
      <t>トウガイ</t>
    </rPh>
    <rPh sb="18" eb="21">
      <t>ジギョウショ</t>
    </rPh>
    <rPh sb="25" eb="27">
      <t>キンゾク</t>
    </rPh>
    <rPh sb="27" eb="29">
      <t>ネンスウ</t>
    </rPh>
    <rPh sb="30" eb="31">
      <t>クワ</t>
    </rPh>
    <rPh sb="33" eb="35">
      <t>ドウイツ</t>
    </rPh>
    <rPh sb="35" eb="37">
      <t>ホウジン</t>
    </rPh>
    <rPh sb="38" eb="40">
      <t>ケイエイ</t>
    </rPh>
    <rPh sb="42" eb="43">
      <t>タ</t>
    </rPh>
    <rPh sb="44" eb="46">
      <t>カイゴ</t>
    </rPh>
    <rPh sb="50" eb="53">
      <t>ジギョウショ</t>
    </rPh>
    <rPh sb="54" eb="56">
      <t>ビョウイン</t>
    </rPh>
    <rPh sb="57" eb="59">
      <t>シャカイ</t>
    </rPh>
    <rPh sb="59" eb="61">
      <t>フクシ</t>
    </rPh>
    <rPh sb="61" eb="63">
      <t>シセツ</t>
    </rPh>
    <rPh sb="63" eb="64">
      <t>トウ</t>
    </rPh>
    <rPh sb="73" eb="76">
      <t>リヨウシャ</t>
    </rPh>
    <rPh sb="77" eb="79">
      <t>チョクセツ</t>
    </rPh>
    <rPh sb="79" eb="81">
      <t>テイキョウ</t>
    </rPh>
    <rPh sb="83" eb="85">
      <t>ショクイン</t>
    </rPh>
    <rPh sb="88" eb="90">
      <t>キンム</t>
    </rPh>
    <rPh sb="92" eb="94">
      <t>ネンスウ</t>
    </rPh>
    <rPh sb="95" eb="96">
      <t>フク</t>
    </rPh>
    <phoneticPr fontId="29"/>
  </si>
  <si>
    <t>【２】認知症対応型共同生活介護を利用者に直接提供する職員とは、介護従業者として勤務を行う職員を指すものとする。</t>
    <rPh sb="3" eb="15">
      <t>ニンチショウタイオウガタキョウドウセイカツカイゴ</t>
    </rPh>
    <rPh sb="16" eb="19">
      <t>リヨウシャ</t>
    </rPh>
    <rPh sb="20" eb="22">
      <t>チョクセツ</t>
    </rPh>
    <rPh sb="22" eb="24">
      <t>テイキョウ</t>
    </rPh>
    <rPh sb="26" eb="28">
      <t>ショクイン</t>
    </rPh>
    <rPh sb="31" eb="33">
      <t>カイゴ</t>
    </rPh>
    <rPh sb="33" eb="35">
      <t>ジュウギョウ</t>
    </rPh>
    <rPh sb="35" eb="36">
      <t>モノ</t>
    </rPh>
    <rPh sb="39" eb="41">
      <t>キンム</t>
    </rPh>
    <rPh sb="42" eb="43">
      <t>オコナ</t>
    </rPh>
    <rPh sb="44" eb="46">
      <t>ショクイン</t>
    </rPh>
    <rPh sb="47" eb="48">
      <t>サ</t>
    </rPh>
    <phoneticPr fontId="29"/>
  </si>
  <si>
    <t>サービス提供体制強化加算（Ⅱ）　チェック表</t>
    <rPh sb="4" eb="6">
      <t>テイキョウ</t>
    </rPh>
    <rPh sb="6" eb="8">
      <t>タイセイ</t>
    </rPh>
    <rPh sb="8" eb="10">
      <t>キョウカ</t>
    </rPh>
    <rPh sb="10" eb="12">
      <t>カサン</t>
    </rPh>
    <rPh sb="20" eb="21">
      <t>ヒョウ</t>
    </rPh>
    <phoneticPr fontId="4"/>
  </si>
  <si>
    <t>９月</t>
    <phoneticPr fontId="4"/>
  </si>
  <si>
    <t>（ｃ）</t>
    <phoneticPr fontId="4"/>
  </si>
  <si>
    <t>常勤換算後の介護福祉士の員数</t>
    <rPh sb="0" eb="2">
      <t>ジョウキン</t>
    </rPh>
    <rPh sb="2" eb="4">
      <t>カンザン</t>
    </rPh>
    <rPh sb="4" eb="5">
      <t>ゴ</t>
    </rPh>
    <rPh sb="6" eb="8">
      <t>カイゴ</t>
    </rPh>
    <rPh sb="8" eb="11">
      <t>フクシシ</t>
    </rPh>
    <rPh sb="12" eb="14">
      <t>インスウ</t>
    </rPh>
    <phoneticPr fontId="4"/>
  </si>
  <si>
    <t>（ｄ）</t>
    <phoneticPr fontId="4"/>
  </si>
  <si>
    <t>別の告示に定める利用定員超過減算・人員基準欠如減算に該当していませんか。</t>
    <phoneticPr fontId="4"/>
  </si>
  <si>
    <t>はい・いいえ</t>
    <phoneticPr fontId="4"/>
  </si>
  <si>
    <t>９月</t>
    <phoneticPr fontId="4"/>
  </si>
  <si>
    <t>選択してください</t>
  </si>
  <si>
    <t>上段と同じ番号を選択してください</t>
  </si>
  <si>
    <t>（ｄ）</t>
    <phoneticPr fontId="4"/>
  </si>
  <si>
    <t>※管理者、計画作成担当者が介護従業者と兼務している場合には、管理者、計画作成担当者として従事した時間も含む</t>
    <phoneticPr fontId="29"/>
  </si>
  <si>
    <t>別の告示に定める利用定員超過減算・人員基準欠如減算に該当していませんか。</t>
    <phoneticPr fontId="4"/>
  </si>
  <si>
    <t>項目（「基準型」算定要件）</t>
    <rPh sb="0" eb="2">
      <t>コウモク</t>
    </rPh>
    <rPh sb="4" eb="6">
      <t>キジュン</t>
    </rPh>
    <rPh sb="6" eb="7">
      <t>ガタ</t>
    </rPh>
    <rPh sb="8" eb="10">
      <t>サンテイ</t>
    </rPh>
    <rPh sb="10" eb="12">
      <t>ヨウケン</t>
    </rPh>
    <phoneticPr fontId="4"/>
  </si>
  <si>
    <t>やむを得ず身体的拘束等を行う場合には、その態様及び時間、その際の利用者の心身の状況並びに緊急やむを得ない理由を記録していますか。</t>
    <rPh sb="3" eb="4">
      <t>エ</t>
    </rPh>
    <rPh sb="5" eb="8">
      <t>シンタイテキ</t>
    </rPh>
    <rPh sb="8" eb="10">
      <t>コウソク</t>
    </rPh>
    <rPh sb="10" eb="11">
      <t>トウ</t>
    </rPh>
    <rPh sb="12" eb="13">
      <t>オコナ</t>
    </rPh>
    <rPh sb="14" eb="16">
      <t>バアイ</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4"/>
  </si>
  <si>
    <t>はい・いいえ</t>
    <phoneticPr fontId="4"/>
  </si>
  <si>
    <t>身体的拘束等の適正化のための対策を検討する委員会を３月に１回以上開催するとともに、その結果について、介護従業者その他の従業者に周知徹底を図っていますか。</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43" eb="45">
      <t>ケッカ</t>
    </rPh>
    <rPh sb="50" eb="52">
      <t>カイゴ</t>
    </rPh>
    <rPh sb="52" eb="55">
      <t>ジュウギョウシャ</t>
    </rPh>
    <rPh sb="57" eb="58">
      <t>タ</t>
    </rPh>
    <rPh sb="59" eb="62">
      <t>ジュウギョウシャ</t>
    </rPh>
    <rPh sb="63" eb="65">
      <t>シュウチ</t>
    </rPh>
    <rPh sb="65" eb="67">
      <t>テッテイ</t>
    </rPh>
    <rPh sb="68" eb="69">
      <t>ハカ</t>
    </rPh>
    <phoneticPr fontId="29"/>
  </si>
  <si>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29"/>
  </si>
  <si>
    <t>介護従業者その他の従業者に対し、身体的拘束等の適正化のための研修を定期的に実施していますか。</t>
    <rPh sb="0" eb="2">
      <t>カイゴ</t>
    </rPh>
    <rPh sb="2" eb="5">
      <t>ジュウギョウシャ</t>
    </rPh>
    <rPh sb="7" eb="8">
      <t>タ</t>
    </rPh>
    <rPh sb="9" eb="12">
      <t>ジュウギョウシャ</t>
    </rPh>
    <rPh sb="13" eb="14">
      <t>タイ</t>
    </rPh>
    <rPh sb="16" eb="19">
      <t>シンタイテキ</t>
    </rPh>
    <rPh sb="19" eb="21">
      <t>コウソク</t>
    </rPh>
    <rPh sb="21" eb="22">
      <t>トウ</t>
    </rPh>
    <rPh sb="23" eb="26">
      <t>テキセイカ</t>
    </rPh>
    <rPh sb="30" eb="32">
      <t>ケンシュウ</t>
    </rPh>
    <rPh sb="33" eb="36">
      <t>テイキテキ</t>
    </rPh>
    <rPh sb="37" eb="39">
      <t>ジッシ</t>
    </rPh>
    <phoneticPr fontId="29"/>
  </si>
  <si>
    <t>認知症行動・心理症状緊急対応加算　チェック表</t>
    <rPh sb="0" eb="3">
      <t>ニンチショウ</t>
    </rPh>
    <rPh sb="3" eb="5">
      <t>コウドウ</t>
    </rPh>
    <rPh sb="6" eb="8">
      <t>シンリ</t>
    </rPh>
    <rPh sb="8" eb="10">
      <t>ショウジョウ</t>
    </rPh>
    <rPh sb="10" eb="12">
      <t>キンキュウ</t>
    </rPh>
    <rPh sb="12" eb="14">
      <t>タイオウ</t>
    </rPh>
    <rPh sb="14" eb="16">
      <t>カサン</t>
    </rPh>
    <rPh sb="21" eb="22">
      <t>ヒョウ</t>
    </rPh>
    <phoneticPr fontId="4"/>
  </si>
  <si>
    <t>生活機能向上連携加算（Ⅰ）　チェック表</t>
    <rPh sb="0" eb="2">
      <t>セイカツ</t>
    </rPh>
    <rPh sb="2" eb="4">
      <t>キノウ</t>
    </rPh>
    <rPh sb="4" eb="6">
      <t>コウジョウ</t>
    </rPh>
    <rPh sb="6" eb="8">
      <t>レンケイ</t>
    </rPh>
    <rPh sb="8" eb="10">
      <t>カサン</t>
    </rPh>
    <rPh sb="18" eb="19">
      <t>ヒョウ</t>
    </rPh>
    <phoneticPr fontId="4"/>
  </si>
  <si>
    <t>生活機能向上連携加算（Ⅱ）　チェック表</t>
    <rPh sb="0" eb="2">
      <t>セイカツ</t>
    </rPh>
    <rPh sb="2" eb="4">
      <t>キノウ</t>
    </rPh>
    <rPh sb="4" eb="6">
      <t>コウジョウ</t>
    </rPh>
    <rPh sb="6" eb="8">
      <t>レンケイ</t>
    </rPh>
    <rPh sb="8" eb="10">
      <t>カサン</t>
    </rPh>
    <rPh sb="18" eb="19">
      <t>ヒョウ</t>
    </rPh>
    <phoneticPr fontId="4"/>
  </si>
  <si>
    <t>栄養管理体制加算　チェック表</t>
    <rPh sb="0" eb="2">
      <t>エイヨウ</t>
    </rPh>
    <rPh sb="2" eb="4">
      <t>カンリ</t>
    </rPh>
    <rPh sb="4" eb="6">
      <t>タイセイ</t>
    </rPh>
    <rPh sb="6" eb="8">
      <t>カサン</t>
    </rPh>
    <rPh sb="13" eb="14">
      <t>ヒョウ</t>
    </rPh>
    <phoneticPr fontId="4"/>
  </si>
  <si>
    <t>口腔衛生管理体制加算　チェック表</t>
    <rPh sb="0" eb="2">
      <t>コウクウ</t>
    </rPh>
    <rPh sb="2" eb="4">
      <t>エイセイ</t>
    </rPh>
    <rPh sb="4" eb="6">
      <t>カンリ</t>
    </rPh>
    <rPh sb="6" eb="8">
      <t>タイセイ</t>
    </rPh>
    <rPh sb="8" eb="10">
      <t>カサン</t>
    </rPh>
    <rPh sb="15" eb="16">
      <t>ヒョウ</t>
    </rPh>
    <phoneticPr fontId="4"/>
  </si>
  <si>
    <t>口腔・栄養スクリーニング加算　チェック表</t>
    <rPh sb="0" eb="2">
      <t>コウクウ</t>
    </rPh>
    <rPh sb="3" eb="5">
      <t>エイヨウ</t>
    </rPh>
    <rPh sb="12" eb="14">
      <t>カサン</t>
    </rPh>
    <rPh sb="19" eb="20">
      <t>ヒョウ</t>
    </rPh>
    <phoneticPr fontId="4"/>
  </si>
  <si>
    <t xml:space="preserve">①　退居時相談援助の内容は、次のようなものであること。
　a　食事、入浴、健康管理等在宅における生活に関する相談援助
　b　退居する者の運動機能及び日常生活動作能力の維持及び向上を目的として行う各種訓練等に関する相談援助
  c　家屋の改善に関する相談援助
　d　退居する者の介助方法に関する相談援助
</t>
    <rPh sb="2" eb="4">
      <t>タイキョ</t>
    </rPh>
    <rPh sb="4" eb="5">
      <t>ジ</t>
    </rPh>
    <rPh sb="5" eb="7">
      <t>ソウダン</t>
    </rPh>
    <rPh sb="7" eb="9">
      <t>エンジョ</t>
    </rPh>
    <rPh sb="10" eb="12">
      <t>ナイヨウ</t>
    </rPh>
    <rPh sb="14" eb="15">
      <t>ツギ</t>
    </rPh>
    <rPh sb="31" eb="33">
      <t>ショクジ</t>
    </rPh>
    <rPh sb="34" eb="36">
      <t>ニュウヨク</t>
    </rPh>
    <rPh sb="37" eb="39">
      <t>ケンコウ</t>
    </rPh>
    <rPh sb="39" eb="41">
      <t>カンリ</t>
    </rPh>
    <rPh sb="41" eb="42">
      <t>ナド</t>
    </rPh>
    <rPh sb="42" eb="44">
      <t>ザイタク</t>
    </rPh>
    <rPh sb="48" eb="50">
      <t>セイカツ</t>
    </rPh>
    <rPh sb="51" eb="52">
      <t>カン</t>
    </rPh>
    <rPh sb="54" eb="56">
      <t>ソウダン</t>
    </rPh>
    <rPh sb="56" eb="58">
      <t>エンジョ</t>
    </rPh>
    <rPh sb="62" eb="64">
      <t>タイキョ</t>
    </rPh>
    <rPh sb="66" eb="67">
      <t>モノ</t>
    </rPh>
    <rPh sb="68" eb="70">
      <t>ウンドウ</t>
    </rPh>
    <rPh sb="70" eb="72">
      <t>キノウ</t>
    </rPh>
    <rPh sb="72" eb="73">
      <t>オヨ</t>
    </rPh>
    <rPh sb="74" eb="76">
      <t>ニチジョウ</t>
    </rPh>
    <rPh sb="76" eb="78">
      <t>セイカツ</t>
    </rPh>
    <rPh sb="78" eb="80">
      <t>ドウサ</t>
    </rPh>
    <rPh sb="80" eb="82">
      <t>ノウリョク</t>
    </rPh>
    <rPh sb="83" eb="85">
      <t>イジ</t>
    </rPh>
    <rPh sb="85" eb="86">
      <t>オヨ</t>
    </rPh>
    <rPh sb="87" eb="89">
      <t>コウジョウ</t>
    </rPh>
    <rPh sb="90" eb="92">
      <t>モクテキ</t>
    </rPh>
    <rPh sb="95" eb="96">
      <t>オコナ</t>
    </rPh>
    <rPh sb="97" eb="99">
      <t>カクシュ</t>
    </rPh>
    <rPh sb="99" eb="101">
      <t>クンレン</t>
    </rPh>
    <rPh sb="101" eb="102">
      <t>ナド</t>
    </rPh>
    <rPh sb="103" eb="104">
      <t>カン</t>
    </rPh>
    <rPh sb="106" eb="108">
      <t>ソウダン</t>
    </rPh>
    <rPh sb="108" eb="110">
      <t>エンジョ</t>
    </rPh>
    <rPh sb="115" eb="117">
      <t>カオク</t>
    </rPh>
    <rPh sb="118" eb="120">
      <t>カイゼン</t>
    </rPh>
    <rPh sb="121" eb="122">
      <t>カン</t>
    </rPh>
    <rPh sb="124" eb="126">
      <t>ソウダン</t>
    </rPh>
    <rPh sb="126" eb="128">
      <t>エンジョ</t>
    </rPh>
    <rPh sb="132" eb="134">
      <t>タイキョ</t>
    </rPh>
    <rPh sb="136" eb="137">
      <t>モノ</t>
    </rPh>
    <rPh sb="138" eb="140">
      <t>カイジョ</t>
    </rPh>
    <rPh sb="140" eb="142">
      <t>ホウホウ</t>
    </rPh>
    <rPh sb="143" eb="144">
      <t>カン</t>
    </rPh>
    <rPh sb="146" eb="148">
      <t>ソウダン</t>
    </rPh>
    <rPh sb="148" eb="150">
      <t>エンジョ</t>
    </rPh>
    <phoneticPr fontId="29"/>
  </si>
  <si>
    <t xml:space="preserve">②　退居時相談援助加算は、次の場合には、算定できないものであること。
  a　退居して病院又は診療所へ入院する場合
　b　退居して他の介護保険施設への入院若しくは入所又は認知症対応型共同生活介護、地域密着型介護老人福祉施設入所者生活介護、特定施設入居者生活介護又は地域密着型特定施設入居者生活介護の利用を開始する場合
  c　死亡退居の場合
 </t>
    <rPh sb="2" eb="4">
      <t>タイキョ</t>
    </rPh>
    <rPh sb="4" eb="5">
      <t>ジ</t>
    </rPh>
    <rPh sb="5" eb="7">
      <t>ソウダン</t>
    </rPh>
    <rPh sb="7" eb="9">
      <t>エンジョ</t>
    </rPh>
    <rPh sb="9" eb="11">
      <t>カサン</t>
    </rPh>
    <rPh sb="13" eb="14">
      <t>ツギ</t>
    </rPh>
    <rPh sb="15" eb="17">
      <t>バアイ</t>
    </rPh>
    <rPh sb="20" eb="22">
      <t>サンテイ</t>
    </rPh>
    <rPh sb="61" eb="63">
      <t>タイキョ</t>
    </rPh>
    <rPh sb="65" eb="66">
      <t>ホカ</t>
    </rPh>
    <rPh sb="67" eb="69">
      <t>カイゴ</t>
    </rPh>
    <rPh sb="69" eb="71">
      <t>ホケン</t>
    </rPh>
    <rPh sb="71" eb="73">
      <t>シセツ</t>
    </rPh>
    <rPh sb="75" eb="77">
      <t>ニュウイン</t>
    </rPh>
    <rPh sb="77" eb="78">
      <t>モ</t>
    </rPh>
    <rPh sb="81" eb="83">
      <t>ニュウショ</t>
    </rPh>
    <rPh sb="83" eb="84">
      <t>マタ</t>
    </rPh>
    <rPh sb="85" eb="88">
      <t>ニンチショウ</t>
    </rPh>
    <rPh sb="88" eb="91">
      <t>タイオウガタ</t>
    </rPh>
    <rPh sb="91" eb="93">
      <t>キョウドウ</t>
    </rPh>
    <rPh sb="93" eb="95">
      <t>セイカツ</t>
    </rPh>
    <rPh sb="95" eb="97">
      <t>カイゴ</t>
    </rPh>
    <rPh sb="98" eb="100">
      <t>チイキ</t>
    </rPh>
    <rPh sb="100" eb="103">
      <t>ミッチャクガタ</t>
    </rPh>
    <rPh sb="103" eb="105">
      <t>カイゴ</t>
    </rPh>
    <rPh sb="105" eb="107">
      <t>ロウジン</t>
    </rPh>
    <rPh sb="107" eb="109">
      <t>フクシ</t>
    </rPh>
    <rPh sb="109" eb="111">
      <t>シセツ</t>
    </rPh>
    <rPh sb="111" eb="114">
      <t>ニュウショシャ</t>
    </rPh>
    <rPh sb="114" eb="116">
      <t>セイカツ</t>
    </rPh>
    <rPh sb="116" eb="118">
      <t>カイゴ</t>
    </rPh>
    <rPh sb="119" eb="121">
      <t>トクテイ</t>
    </rPh>
    <rPh sb="121" eb="123">
      <t>シセツ</t>
    </rPh>
    <rPh sb="123" eb="126">
      <t>ニュウキョシャ</t>
    </rPh>
    <rPh sb="126" eb="128">
      <t>セイカツ</t>
    </rPh>
    <rPh sb="128" eb="130">
      <t>カイゴ</t>
    </rPh>
    <rPh sb="130" eb="131">
      <t>マタ</t>
    </rPh>
    <rPh sb="132" eb="134">
      <t>チイキ</t>
    </rPh>
    <rPh sb="134" eb="137">
      <t>ミッチャクガタ</t>
    </rPh>
    <rPh sb="137" eb="139">
      <t>トクテイ</t>
    </rPh>
    <rPh sb="139" eb="141">
      <t>シセツ</t>
    </rPh>
    <rPh sb="141" eb="144">
      <t>ニュウキョシャ</t>
    </rPh>
    <rPh sb="144" eb="146">
      <t>セイカツ</t>
    </rPh>
    <rPh sb="146" eb="148">
      <t>カイゴ</t>
    </rPh>
    <rPh sb="149" eb="151">
      <t>リヨウ</t>
    </rPh>
    <rPh sb="152" eb="154">
      <t>カイシ</t>
    </rPh>
    <rPh sb="156" eb="158">
      <t>バアイ</t>
    </rPh>
    <rPh sb="163" eb="165">
      <t>シボウ</t>
    </rPh>
    <rPh sb="165" eb="167">
      <t>タイキョ</t>
    </rPh>
    <rPh sb="168" eb="170">
      <t>バアイ</t>
    </rPh>
    <phoneticPr fontId="29"/>
  </si>
  <si>
    <t>③　退居時相談援助は、介護支援専門員である計画作成担当者、介護職員等が協力して行うこと。
　</t>
    <rPh sb="2" eb="4">
      <t>タイキョ</t>
    </rPh>
    <rPh sb="4" eb="5">
      <t>ジ</t>
    </rPh>
    <rPh sb="5" eb="7">
      <t>ソウダン</t>
    </rPh>
    <rPh sb="7" eb="9">
      <t>エンジョ</t>
    </rPh>
    <rPh sb="11" eb="13">
      <t>カイゴ</t>
    </rPh>
    <rPh sb="13" eb="15">
      <t>シエン</t>
    </rPh>
    <rPh sb="15" eb="18">
      <t>センモンイン</t>
    </rPh>
    <rPh sb="21" eb="23">
      <t>ケイカク</t>
    </rPh>
    <rPh sb="23" eb="25">
      <t>サクセイ</t>
    </rPh>
    <rPh sb="25" eb="28">
      <t>タントウシャ</t>
    </rPh>
    <rPh sb="29" eb="31">
      <t>カイゴ</t>
    </rPh>
    <rPh sb="31" eb="33">
      <t>ショクイン</t>
    </rPh>
    <rPh sb="33" eb="34">
      <t>ナド</t>
    </rPh>
    <rPh sb="35" eb="37">
      <t>キョウリョク</t>
    </rPh>
    <rPh sb="39" eb="40">
      <t>オコナ</t>
    </rPh>
    <phoneticPr fontId="29"/>
  </si>
  <si>
    <t>④　退居時相談援助は、退居者及びその家族等のいずれにも行うこと。</t>
    <rPh sb="2" eb="4">
      <t>タイキョ</t>
    </rPh>
    <rPh sb="4" eb="5">
      <t>ジ</t>
    </rPh>
    <rPh sb="5" eb="7">
      <t>ソウダン</t>
    </rPh>
    <rPh sb="7" eb="9">
      <t>エンジョ</t>
    </rPh>
    <rPh sb="11" eb="13">
      <t>タイキョ</t>
    </rPh>
    <rPh sb="13" eb="14">
      <t>シャ</t>
    </rPh>
    <rPh sb="14" eb="15">
      <t>オヨ</t>
    </rPh>
    <rPh sb="18" eb="20">
      <t>カゾク</t>
    </rPh>
    <rPh sb="20" eb="21">
      <t>ナド</t>
    </rPh>
    <rPh sb="27" eb="28">
      <t>オコナ</t>
    </rPh>
    <phoneticPr fontId="29"/>
  </si>
  <si>
    <t>⑤　退居時相談援助を行った場合は、相談援助を行った日付及び相談援助の内容の要点に関する記録を行うこと。</t>
    <rPh sb="2" eb="4">
      <t>タイキョ</t>
    </rPh>
    <rPh sb="4" eb="5">
      <t>トキ</t>
    </rPh>
    <rPh sb="5" eb="7">
      <t>ソウダン</t>
    </rPh>
    <rPh sb="7" eb="9">
      <t>エンジョ</t>
    </rPh>
    <rPh sb="10" eb="11">
      <t>オコナ</t>
    </rPh>
    <rPh sb="13" eb="15">
      <t>バアイ</t>
    </rPh>
    <rPh sb="17" eb="19">
      <t>ソウダン</t>
    </rPh>
    <rPh sb="19" eb="21">
      <t>エンジョ</t>
    </rPh>
    <rPh sb="22" eb="23">
      <t>オコナ</t>
    </rPh>
    <rPh sb="25" eb="27">
      <t>ヒヅケ</t>
    </rPh>
    <rPh sb="27" eb="28">
      <t>オヨ</t>
    </rPh>
    <rPh sb="29" eb="31">
      <t>ソウダン</t>
    </rPh>
    <rPh sb="31" eb="33">
      <t>エンジョ</t>
    </rPh>
    <rPh sb="34" eb="36">
      <t>ナイヨウ</t>
    </rPh>
    <rPh sb="37" eb="39">
      <t>ヨウテン</t>
    </rPh>
    <rPh sb="40" eb="41">
      <t>カン</t>
    </rPh>
    <rPh sb="43" eb="45">
      <t>キロク</t>
    </rPh>
    <rPh sb="46" eb="47">
      <t>オコナ</t>
    </rPh>
    <phoneticPr fontId="29"/>
  </si>
  <si>
    <t>初期加算　チェック表</t>
    <rPh sb="0" eb="2">
      <t>ショキ</t>
    </rPh>
    <rPh sb="2" eb="4">
      <t>カサン</t>
    </rPh>
    <rPh sb="9" eb="10">
      <t>ヒョウ</t>
    </rPh>
    <phoneticPr fontId="4"/>
  </si>
  <si>
    <t>加算・減算等取得状況一覧</t>
    <rPh sb="0" eb="2">
      <t>カサン</t>
    </rPh>
    <rPh sb="3" eb="5">
      <t>ゲンサン</t>
    </rPh>
    <rPh sb="5" eb="6">
      <t>ナド</t>
    </rPh>
    <rPh sb="6" eb="8">
      <t>シュトク</t>
    </rPh>
    <rPh sb="8" eb="10">
      <t>ジョウキョウ</t>
    </rPh>
    <rPh sb="10" eb="12">
      <t>イチラン</t>
    </rPh>
    <phoneticPr fontId="4"/>
  </si>
  <si>
    <t>●「取得状況」列について、直近1年間に算定したことがある加算・減算について</t>
    <rPh sb="2" eb="4">
      <t>シュトク</t>
    </rPh>
    <rPh sb="4" eb="6">
      <t>ジョウキョウ</t>
    </rPh>
    <rPh sb="7" eb="8">
      <t>レツ</t>
    </rPh>
    <rPh sb="13" eb="15">
      <t>チョッキン</t>
    </rPh>
    <rPh sb="16" eb="17">
      <t>ネン</t>
    </rPh>
    <rPh sb="17" eb="18">
      <t>アイダ</t>
    </rPh>
    <rPh sb="19" eb="21">
      <t>サンテイ</t>
    </rPh>
    <rPh sb="28" eb="30">
      <t>カサン</t>
    </rPh>
    <rPh sb="31" eb="33">
      <t>ゲンサン</t>
    </rPh>
    <phoneticPr fontId="4"/>
  </si>
  <si>
    <t>　「あり」に○を、算定実績がないものは「なし」に○を記載してください。</t>
    <rPh sb="9" eb="11">
      <t>サンテイ</t>
    </rPh>
    <rPh sb="11" eb="13">
      <t>ジッセキ</t>
    </rPh>
    <rPh sb="26" eb="28">
      <t>キサイ</t>
    </rPh>
    <phoneticPr fontId="4"/>
  </si>
  <si>
    <t xml:space="preserve"> 　また、「あり」に○を記載したものについて、対応する加算のチェックシートを提出してください。</t>
    <rPh sb="27" eb="29">
      <t>カサン</t>
    </rPh>
    <phoneticPr fontId="4"/>
  </si>
  <si>
    <t>取得状況</t>
    <rPh sb="0" eb="2">
      <t>シュトク</t>
    </rPh>
    <rPh sb="2" eb="4">
      <t>ジョウキョウ</t>
    </rPh>
    <phoneticPr fontId="4"/>
  </si>
  <si>
    <t>No.</t>
    <phoneticPr fontId="4"/>
  </si>
  <si>
    <t>加算・減算の種類</t>
    <rPh sb="0" eb="2">
      <t>カサン</t>
    </rPh>
    <rPh sb="3" eb="5">
      <t>ゲンサン</t>
    </rPh>
    <rPh sb="6" eb="8">
      <t>シュルイ</t>
    </rPh>
    <phoneticPr fontId="4"/>
  </si>
  <si>
    <t xml:space="preserve">あり </t>
    <phoneticPr fontId="4"/>
  </si>
  <si>
    <t>なし</t>
    <phoneticPr fontId="4"/>
  </si>
  <si>
    <t>　（例）</t>
    <rPh sb="2" eb="3">
      <t>レイ</t>
    </rPh>
    <phoneticPr fontId="4"/>
  </si>
  <si>
    <t>○○○加算</t>
    <rPh sb="3" eb="5">
      <t>カサン</t>
    </rPh>
    <phoneticPr fontId="4"/>
  </si>
  <si>
    <t>○</t>
    <phoneticPr fontId="4"/>
  </si>
  <si>
    <t>口腔・栄養スクリーニング加算</t>
    <rPh sb="0" eb="2">
      <t>コウクウ</t>
    </rPh>
    <rPh sb="3" eb="5">
      <t>エイヨウ</t>
    </rPh>
    <rPh sb="12" eb="14">
      <t>カサン</t>
    </rPh>
    <phoneticPr fontId="4"/>
  </si>
  <si>
    <t>① 初期加算は、当該利用者が過去３月間（ただし、日常生活自立度のランクⅢ、Ⅳ又はＭに該当する者の場合は過去１月間とする。）の間に、当該事業所に入居したことがない場合に限り算定できることとする。
② 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生活介護事業所に入居した場合を含む。）については、初期加算は入居直前の短期利用認知症対応型共同生活介護の利用日数を30日から控除して得た日数に限り算定するものとする。
③ 30日を超える病院又は診療所への入院後に再入居した場合は、①にかかわらず、初期加算が算定される。</t>
    <phoneticPr fontId="29"/>
  </si>
  <si>
    <t>医師が認知症の行動・心理症状が認められるため、在宅での生活が困難であり、緊急に指定認知症対応型共同生活介護を利用することが適当であると判断した者に対して、指定認知症対応型生活介護を行っていますか。</t>
    <rPh sb="73" eb="74">
      <t>タイ</t>
    </rPh>
    <rPh sb="77" eb="79">
      <t>シテイ</t>
    </rPh>
    <rPh sb="79" eb="82">
      <t>ニンチショウ</t>
    </rPh>
    <rPh sb="82" eb="85">
      <t>タイオウガタ</t>
    </rPh>
    <rPh sb="85" eb="87">
      <t>セイカツ</t>
    </rPh>
    <rPh sb="87" eb="89">
      <t>カイゴ</t>
    </rPh>
    <rPh sb="90" eb="91">
      <t>オコナ</t>
    </rPh>
    <phoneticPr fontId="4"/>
  </si>
  <si>
    <t>入居を開始した日から起算して７日を限度として算定していますか。</t>
    <rPh sb="0" eb="2">
      <t>ニュウキョ</t>
    </rPh>
    <rPh sb="3" eb="5">
      <t>カイシ</t>
    </rPh>
    <rPh sb="7" eb="8">
      <t>ヒ</t>
    </rPh>
    <rPh sb="10" eb="12">
      <t>キサン</t>
    </rPh>
    <rPh sb="15" eb="16">
      <t>ニチ</t>
    </rPh>
    <rPh sb="17" eb="19">
      <t>ゲンド</t>
    </rPh>
    <rPh sb="22" eb="24">
      <t>サンテイ</t>
    </rPh>
    <phoneticPr fontId="29"/>
  </si>
  <si>
    <t>① 栄養管理体制加算の算定に係る管理栄養士は、外部（他の介護事業所（栄養管理体制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体制を確保した場合も、算定できる。</t>
    <phoneticPr fontId="29"/>
  </si>
  <si>
    <t>管理栄養士（当該事業所の従業者以外の管理栄養士を含む）が、従業者に対し、栄養ケアに係る技術的助言及び指導を月１回以上行っていますか。</t>
    <rPh sb="0" eb="2">
      <t>カンリ</t>
    </rPh>
    <rPh sb="2" eb="5">
      <t>エイヨウシ</t>
    </rPh>
    <rPh sb="6" eb="8">
      <t>トウガイ</t>
    </rPh>
    <rPh sb="8" eb="11">
      <t>ジギョウショ</t>
    </rPh>
    <rPh sb="12" eb="15">
      <t>ジュウギョウシャ</t>
    </rPh>
    <rPh sb="15" eb="17">
      <t>イガイ</t>
    </rPh>
    <rPh sb="18" eb="20">
      <t>カンリ</t>
    </rPh>
    <rPh sb="20" eb="23">
      <t>エイヨウシ</t>
    </rPh>
    <rPh sb="24" eb="25">
      <t>フク</t>
    </rPh>
    <rPh sb="29" eb="32">
      <t>ジュウギョウシャ</t>
    </rPh>
    <rPh sb="33" eb="34">
      <t>タイ</t>
    </rPh>
    <rPh sb="36" eb="38">
      <t>エイヨウ</t>
    </rPh>
    <rPh sb="41" eb="42">
      <t>カカ</t>
    </rPh>
    <rPh sb="43" eb="46">
      <t>ギジュツテキ</t>
    </rPh>
    <rPh sb="46" eb="48">
      <t>ジョゲン</t>
    </rPh>
    <rPh sb="48" eb="49">
      <t>オヨ</t>
    </rPh>
    <rPh sb="50" eb="52">
      <t>シドウ</t>
    </rPh>
    <rPh sb="53" eb="54">
      <t>ツキ</t>
    </rPh>
    <rPh sb="55" eb="56">
      <t>カイ</t>
    </rPh>
    <rPh sb="56" eb="58">
      <t>イジョウ</t>
    </rPh>
    <rPh sb="58" eb="59">
      <t>オコナ</t>
    </rPh>
    <phoneticPr fontId="4"/>
  </si>
  <si>
    <t>②「利用者の口腔ケア・マネジメントに係る計画」には、以下の事項を記載すること。
イ当該事業所において利用者の口腔ケアを推進するための課題
ロ当該事業所における目標
ハ具体的方策
ニ留意事項
ホ当該事業所と歯科医療機関との連携の状況
へ 歯科医師からの指示内容の要点（当該計画の作成にあたっての技術的助言・指導を歯科衛生士が行った場合に限る。）トその他必要と思われる事項</t>
    <rPh sb="2" eb="5">
      <t>リヨウシャ</t>
    </rPh>
    <rPh sb="6" eb="8">
      <t>コウクウ</t>
    </rPh>
    <rPh sb="18" eb="19">
      <t>カカ</t>
    </rPh>
    <rPh sb="20" eb="22">
      <t>ケイカク</t>
    </rPh>
    <rPh sb="26" eb="28">
      <t>イカ</t>
    </rPh>
    <rPh sb="29" eb="31">
      <t>ジコウ</t>
    </rPh>
    <rPh sb="32" eb="34">
      <t>キサイ</t>
    </rPh>
    <phoneticPr fontId="29"/>
  </si>
  <si>
    <t>③医療保険において歯科訪問診療料又は訪問歯科衛生指導料が算定された日の属する月であっても口腔衛生管理体制加算を算定できるが、介護職員に対する口腔ケアに係る技術的助言及び指導又は利用者の口腔ケア・マネジメントに係る計画に関する技術的助言及び指導を行うにあたっては、歯科訪問診療又は訪問歯科衛　生指導の実施時間以外の時間帯に行うこと。</t>
    <phoneticPr fontId="29"/>
  </si>
  <si>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ますか。</t>
    <phoneticPr fontId="4"/>
  </si>
  <si>
    <t>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ますか。</t>
    <phoneticPr fontId="29"/>
  </si>
  <si>
    <t>短期利用認知症対応型共同生活介護費</t>
    <phoneticPr fontId="4"/>
  </si>
  <si>
    <t>夜間支援体制加算</t>
    <rPh sb="0" eb="2">
      <t>ヤカン</t>
    </rPh>
    <rPh sb="2" eb="4">
      <t>シエン</t>
    </rPh>
    <rPh sb="4" eb="6">
      <t>タイセイ</t>
    </rPh>
    <rPh sb="6" eb="8">
      <t>カサン</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</si>
  <si>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</si>
  <si>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利用者入院期間中の体制</t>
    <rPh sb="0" eb="3">
      <t>リヨウシャ</t>
    </rPh>
    <rPh sb="3" eb="5">
      <t>ニュウイン</t>
    </rPh>
    <rPh sb="5" eb="8">
      <t>キカンチュウ</t>
    </rPh>
    <rPh sb="9" eb="11">
      <t>タイセイ</t>
    </rPh>
    <phoneticPr fontId="4"/>
  </si>
  <si>
    <t>看取り介護加算</t>
    <phoneticPr fontId="4"/>
  </si>
  <si>
    <t>初期加算</t>
    <rPh sb="0" eb="2">
      <t>ショキ</t>
    </rPh>
    <rPh sb="2" eb="4">
      <t>カサン</t>
    </rPh>
    <phoneticPr fontId="4"/>
  </si>
  <si>
    <t>医療連携体制加算</t>
    <rPh sb="0" eb="2">
      <t>イリョウ</t>
    </rPh>
    <rPh sb="2" eb="4">
      <t>レンケイ</t>
    </rPh>
    <rPh sb="4" eb="6">
      <t>タイセイ</t>
    </rPh>
    <rPh sb="6" eb="8">
      <t>カサン</t>
    </rPh>
    <phoneticPr fontId="4"/>
  </si>
  <si>
    <t>退居時相談援助加算</t>
    <rPh sb="0" eb="2">
      <t>タイキョ</t>
    </rPh>
    <rPh sb="2" eb="3">
      <t>トキ</t>
    </rPh>
    <rPh sb="3" eb="5">
      <t>ソウダン</t>
    </rPh>
    <rPh sb="5" eb="7">
      <t>エンジョ</t>
    </rPh>
    <rPh sb="7" eb="9">
      <t>カサン</t>
    </rPh>
    <phoneticPr fontId="4"/>
  </si>
  <si>
    <t>認知症専門ケア加算</t>
    <rPh sb="0" eb="3">
      <t>ニンチショウ</t>
    </rPh>
    <phoneticPr fontId="4"/>
  </si>
  <si>
    <t>栄養管理体制加算</t>
    <rPh sb="0" eb="2">
      <t>エイヨウ</t>
    </rPh>
    <rPh sb="2" eb="4">
      <t>カンリ</t>
    </rPh>
    <rPh sb="4" eb="6">
      <t>タイセイ</t>
    </rPh>
    <rPh sb="6" eb="8">
      <t>カサン</t>
    </rPh>
    <phoneticPr fontId="4"/>
  </si>
  <si>
    <t>口腔衛生管理体制加算</t>
    <rPh sb="0" eb="2">
      <t>コウクウ</t>
    </rPh>
    <rPh sb="2" eb="4">
      <t>エイセイ</t>
    </rPh>
    <rPh sb="4" eb="6">
      <t>カンリ</t>
    </rPh>
    <rPh sb="6" eb="8">
      <t>タイセイ</t>
    </rPh>
    <rPh sb="8" eb="10">
      <t>カサン</t>
    </rPh>
    <phoneticPr fontId="4"/>
  </si>
  <si>
    <t>科学的介護推進体制加算</t>
    <rPh sb="0" eb="3">
      <t>カガクテキ</t>
    </rPh>
    <rPh sb="3" eb="5">
      <t>カイゴ</t>
    </rPh>
    <rPh sb="5" eb="7">
      <t>スイシン</t>
    </rPh>
    <rPh sb="7" eb="9">
      <t>タイセイ</t>
    </rPh>
    <rPh sb="9" eb="11">
      <t>カサン</t>
    </rPh>
    <phoneticPr fontId="4"/>
  </si>
  <si>
    <t>身体拘束廃止未実施減算</t>
    <rPh sb="0" eb="2">
      <t>シンタイ</t>
    </rPh>
    <rPh sb="2" eb="4">
      <t>コウソク</t>
    </rPh>
    <rPh sb="4" eb="6">
      <t>ハイシ</t>
    </rPh>
    <rPh sb="6" eb="9">
      <t>ミジッシ</t>
    </rPh>
    <rPh sb="9" eb="11">
      <t>ゲンザン</t>
    </rPh>
    <phoneticPr fontId="4"/>
  </si>
  <si>
    <t>若年性認知症利用者受入加算</t>
    <rPh sb="6" eb="8">
      <t>リヨウ</t>
    </rPh>
    <phoneticPr fontId="4"/>
  </si>
  <si>
    <t>A　契約日から
B　初回利用日から
C 契約日の属する月の初日から</t>
    <rPh sb="2" eb="5">
      <t>ケイヤクビ</t>
    </rPh>
    <rPh sb="10" eb="12">
      <t>ショカイ</t>
    </rPh>
    <rPh sb="12" eb="14">
      <t>リヨウ</t>
    </rPh>
    <rPh sb="14" eb="15">
      <t>ヒ</t>
    </rPh>
    <rPh sb="20" eb="23">
      <t>ケイヤクビ</t>
    </rPh>
    <rPh sb="24" eb="25">
      <t>ゾク</t>
    </rPh>
    <rPh sb="27" eb="28">
      <t>ツキ</t>
    </rPh>
    <rPh sb="29" eb="31">
      <t>ショニチ</t>
    </rPh>
    <phoneticPr fontId="4"/>
  </si>
  <si>
    <t>利用者の介護状況を示す文書を添えて情報提供をしていますか。</t>
    <rPh sb="0" eb="3">
      <t>リヨウシャ</t>
    </rPh>
    <rPh sb="4" eb="6">
      <t>カイゴ</t>
    </rPh>
    <rPh sb="6" eb="8">
      <t>ジョウキョウ</t>
    </rPh>
    <rPh sb="9" eb="10">
      <t>シメ</t>
    </rPh>
    <rPh sb="11" eb="13">
      <t>ブンショ</t>
    </rPh>
    <rPh sb="14" eb="15">
      <t>ソ</t>
    </rPh>
    <rPh sb="17" eb="19">
      <t>ジョウホウ</t>
    </rPh>
    <rPh sb="19" eb="21">
      <t>テイキョウ</t>
    </rPh>
    <phoneticPr fontId="4"/>
  </si>
  <si>
    <t>事業所において歯科医師又は歯科医師の指示を受けた歯科衛生士の技術的助言及び指導に基づき、利用者の口腔ケア・マネジメントに係る計画が作成されていますか。</t>
    <rPh sb="0" eb="3">
      <t>ジギョウショ</t>
    </rPh>
    <rPh sb="7" eb="9">
      <t>シカ</t>
    </rPh>
    <rPh sb="9" eb="11">
      <t>イシ</t>
    </rPh>
    <rPh sb="11" eb="12">
      <t>マタ</t>
    </rPh>
    <rPh sb="13" eb="15">
      <t>シカ</t>
    </rPh>
    <rPh sb="15" eb="17">
      <t>イシ</t>
    </rPh>
    <rPh sb="18" eb="20">
      <t>シジ</t>
    </rPh>
    <rPh sb="21" eb="22">
      <t>ウ</t>
    </rPh>
    <rPh sb="24" eb="26">
      <t>シカ</t>
    </rPh>
    <rPh sb="26" eb="29">
      <t>エイセイシ</t>
    </rPh>
    <rPh sb="30" eb="33">
      <t>ギジュツテキ</t>
    </rPh>
    <rPh sb="33" eb="35">
      <t>ジョゲン</t>
    </rPh>
    <rPh sb="35" eb="36">
      <t>オヨ</t>
    </rPh>
    <rPh sb="37" eb="39">
      <t>シドウ</t>
    </rPh>
    <rPh sb="40" eb="41">
      <t>モト</t>
    </rPh>
    <rPh sb="44" eb="47">
      <t>リヨウシャ</t>
    </rPh>
    <rPh sb="48" eb="50">
      <t>コウクウ</t>
    </rPh>
    <rPh sb="60" eb="61">
      <t>カカ</t>
    </rPh>
    <rPh sb="62" eb="64">
      <t>ケイカク</t>
    </rPh>
    <rPh sb="65" eb="67">
      <t>サクセイ</t>
    </rPh>
    <phoneticPr fontId="4"/>
  </si>
  <si>
    <t>定員超過利用・人員基準欠如に該当していませんか。</t>
    <rPh sb="0" eb="2">
      <t>テイイン</t>
    </rPh>
    <rPh sb="2" eb="4">
      <t>チョウカ</t>
    </rPh>
    <rPh sb="4" eb="6">
      <t>リヨウ</t>
    </rPh>
    <rPh sb="7" eb="9">
      <t>ジンイン</t>
    </rPh>
    <rPh sb="9" eb="11">
      <t>キジュン</t>
    </rPh>
    <rPh sb="11" eb="13">
      <t>ケツジョ</t>
    </rPh>
    <rPh sb="14" eb="16">
      <t>ガイトウ</t>
    </rPh>
    <phoneticPr fontId="4"/>
  </si>
  <si>
    <t>定員超過利用・人員基準欠如に該当していませんか。</t>
    <phoneticPr fontId="4"/>
  </si>
  <si>
    <t>身体的拘束等の適正化を図るため、次に掲げる措置を講じていますか。</t>
    <rPh sb="0" eb="3">
      <t>シンタイテキ</t>
    </rPh>
    <rPh sb="3" eb="5">
      <t>コウソク</t>
    </rPh>
    <rPh sb="5" eb="6">
      <t>トウ</t>
    </rPh>
    <rPh sb="7" eb="10">
      <t>テキセイカ</t>
    </rPh>
    <rPh sb="11" eb="12">
      <t>ハカ</t>
    </rPh>
    <rPh sb="16" eb="17">
      <t>ツギ</t>
    </rPh>
    <rPh sb="18" eb="19">
      <t>カカ</t>
    </rPh>
    <rPh sb="21" eb="23">
      <t>ソチ</t>
    </rPh>
    <rPh sb="24" eb="25">
      <t>コウ</t>
    </rPh>
    <phoneticPr fontId="4"/>
  </si>
  <si>
    <t>ア</t>
    <phoneticPr fontId="4"/>
  </si>
  <si>
    <t>イ</t>
    <phoneticPr fontId="4"/>
  </si>
  <si>
    <t>身体的拘束等の適正化のための指針を整備すること。</t>
    <phoneticPr fontId="4"/>
  </si>
  <si>
    <t>ウ</t>
    <phoneticPr fontId="4"/>
  </si>
  <si>
    <t>介護従業者その他の従業者に対し、身体的拘束等の適正化のための研修を定期的に実施すること。</t>
  </si>
  <si>
    <t>１９　定員の遵守</t>
    <rPh sb="3" eb="5">
      <t>テイイン</t>
    </rPh>
    <rPh sb="6" eb="8">
      <t>ジュンシュ</t>
    </rPh>
    <phoneticPr fontId="4"/>
  </si>
  <si>
    <t>２０　業務継続計画の策定等</t>
    <rPh sb="3" eb="5">
      <t>ギョウム</t>
    </rPh>
    <rPh sb="5" eb="7">
      <t>ケイゾク</t>
    </rPh>
    <rPh sb="7" eb="9">
      <t>ケイカク</t>
    </rPh>
    <rPh sb="10" eb="12">
      <t>サクテイ</t>
    </rPh>
    <rPh sb="12" eb="13">
      <t>ナド</t>
    </rPh>
    <phoneticPr fontId="4"/>
  </si>
  <si>
    <t>２１　非常災害対策</t>
    <rPh sb="3" eb="5">
      <t>ヒジョウ</t>
    </rPh>
    <rPh sb="5" eb="7">
      <t>サイガイ</t>
    </rPh>
    <rPh sb="7" eb="9">
      <t>タイサク</t>
    </rPh>
    <phoneticPr fontId="4"/>
  </si>
  <si>
    <t>２２　衛生管理等</t>
    <rPh sb="3" eb="5">
      <t>エイセイ</t>
    </rPh>
    <rPh sb="5" eb="7">
      <t>カンリ</t>
    </rPh>
    <rPh sb="7" eb="8">
      <t>トウ</t>
    </rPh>
    <phoneticPr fontId="4"/>
  </si>
  <si>
    <t>２３　協力医療機関等</t>
    <rPh sb="3" eb="5">
      <t>キョウリョク</t>
    </rPh>
    <rPh sb="5" eb="7">
      <t>イリョウ</t>
    </rPh>
    <rPh sb="7" eb="9">
      <t>キカン</t>
    </rPh>
    <rPh sb="9" eb="10">
      <t>トウ</t>
    </rPh>
    <phoneticPr fontId="4"/>
  </si>
  <si>
    <t>２４　掲示</t>
    <rPh sb="3" eb="5">
      <t>ケイジ</t>
    </rPh>
    <phoneticPr fontId="4"/>
  </si>
  <si>
    <t>２５　秘密保持</t>
    <rPh sb="3" eb="5">
      <t>ヒミツ</t>
    </rPh>
    <rPh sb="5" eb="7">
      <t>ホジ</t>
    </rPh>
    <phoneticPr fontId="4"/>
  </si>
  <si>
    <t>２６　広告</t>
    <rPh sb="3" eb="5">
      <t>コウコク</t>
    </rPh>
    <phoneticPr fontId="4"/>
  </si>
  <si>
    <t>２７　居宅介護支援事業者に対する利益供与の禁止</t>
    <rPh sb="3" eb="5">
      <t>キョタク</t>
    </rPh>
    <rPh sb="5" eb="7">
      <t>カイゴ</t>
    </rPh>
    <rPh sb="7" eb="9">
      <t>シエン</t>
    </rPh>
    <rPh sb="9" eb="12">
      <t>ジギョウシャ</t>
    </rPh>
    <rPh sb="13" eb="14">
      <t>タイ</t>
    </rPh>
    <rPh sb="16" eb="18">
      <t>リエキ</t>
    </rPh>
    <rPh sb="18" eb="20">
      <t>キョウヨ</t>
    </rPh>
    <rPh sb="21" eb="23">
      <t>キンシ</t>
    </rPh>
    <phoneticPr fontId="4"/>
  </si>
  <si>
    <t>２８　苦情処理</t>
    <rPh sb="3" eb="5">
      <t>クジョウ</t>
    </rPh>
    <rPh sb="5" eb="7">
      <t>ショリ</t>
    </rPh>
    <phoneticPr fontId="4"/>
  </si>
  <si>
    <t>２９　調査への協力等</t>
    <rPh sb="3" eb="5">
      <t>チョウサ</t>
    </rPh>
    <rPh sb="7" eb="9">
      <t>キョウリョク</t>
    </rPh>
    <rPh sb="9" eb="10">
      <t>トウ</t>
    </rPh>
    <phoneticPr fontId="4"/>
  </si>
  <si>
    <t>３０　地域との連携等</t>
    <rPh sb="3" eb="5">
      <t>チイキ</t>
    </rPh>
    <rPh sb="7" eb="9">
      <t>レンケイ</t>
    </rPh>
    <rPh sb="9" eb="10">
      <t>トウ</t>
    </rPh>
    <phoneticPr fontId="4"/>
  </si>
  <si>
    <t>３１　事故発生時の対応</t>
    <rPh sb="3" eb="5">
      <t>ジコ</t>
    </rPh>
    <rPh sb="5" eb="8">
      <t>ハッセイジ</t>
    </rPh>
    <rPh sb="9" eb="11">
      <t>タイオウ</t>
    </rPh>
    <phoneticPr fontId="4"/>
  </si>
  <si>
    <t>３２　虐待の防止</t>
    <rPh sb="3" eb="5">
      <t>ギャクタイ</t>
    </rPh>
    <rPh sb="6" eb="8">
      <t>ボウシ</t>
    </rPh>
    <phoneticPr fontId="4"/>
  </si>
  <si>
    <t>３３　会計の区分</t>
    <rPh sb="3" eb="5">
      <t>カイケイ</t>
    </rPh>
    <rPh sb="6" eb="8">
      <t>クブン</t>
    </rPh>
    <phoneticPr fontId="4"/>
  </si>
  <si>
    <t>３４　記録の整備</t>
    <rPh sb="3" eb="5">
      <t>キロク</t>
    </rPh>
    <rPh sb="6" eb="8">
      <t>セイビ</t>
    </rPh>
    <phoneticPr fontId="4"/>
  </si>
  <si>
    <t>生活機能向上連携加算（Ⅰ）を算定していませんか。</t>
    <rPh sb="0" eb="2">
      <t>セイカツ</t>
    </rPh>
    <rPh sb="2" eb="4">
      <t>キノウ</t>
    </rPh>
    <rPh sb="4" eb="6">
      <t>コウジョウ</t>
    </rPh>
    <rPh sb="6" eb="8">
      <t>レンケイ</t>
    </rPh>
    <rPh sb="8" eb="10">
      <t>カサン</t>
    </rPh>
    <rPh sb="14" eb="16">
      <t>サンテイ</t>
    </rPh>
    <phoneticPr fontId="4"/>
  </si>
  <si>
    <t>①「口腔ケアに係る技術的助言及び指導」とは、当該事業所における利用者の口腔内状態の評価方法、適切な口腔ケアの手技、口腔ケアに必要な物品整備の留意点、口腔ケアに伴うリスク管理、その他当該事業所において日常的な口腔ケアの実施にあたり必要と思われる事項のうち、いずれかに係る技術的助言及び指導のことをいうものであって、個々の利用者の口腔ケア計画をいうものではない。また、「口腔ケアに係る技術的助言及び指導」は、テレビ電話装置等を活用して行うことができるものとする。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29"/>
  </si>
  <si>
    <t>に対し、認知症介護に係る基礎的な研修を受講させるために必要な措置を講じなければ</t>
    <phoneticPr fontId="4"/>
  </si>
  <si>
    <t>なりません。</t>
    <phoneticPr fontId="4"/>
  </si>
  <si>
    <t>第二項に規定する政令で定める者等の資格を有する者その他これに類する者を除く。）</t>
    <phoneticPr fontId="4"/>
  </si>
  <si>
    <t>事業者はすべての介護従業者（看護師、准看護師、介護福祉士、介護支援専門員、法第八条</t>
    <rPh sb="0" eb="3">
      <t>ジギョウシャ</t>
    </rPh>
    <rPh sb="8" eb="10">
      <t>カイゴ</t>
    </rPh>
    <rPh sb="10" eb="13">
      <t>ジュウギョウシャ</t>
    </rPh>
    <phoneticPr fontId="4"/>
  </si>
  <si>
    <t>　</t>
    <phoneticPr fontId="4"/>
  </si>
  <si>
    <t>はい・いいえ</t>
    <phoneticPr fontId="4"/>
  </si>
  <si>
    <t>③　「栄養ケアに係る技術的助言及び指導」を行うにあたって、以下の事項を記録すること。
 イ 当該事業所において利用者の栄養ケアを推進するための課題
 ロ 当該事業所における目標
 ハ 具体的方策
 ニ 留意事項
 ホ その他必要と思われる事項</t>
    <phoneticPr fontId="29"/>
  </si>
  <si>
    <t>①　「認知症の行動・心理症状」とは、認知症による認知機能の障害に伴う、妄想・幻覚・興奮・暴言等の症状を指すものである。
② 本加算は、利用者に「認知症の行動・心理症状」が認められ、緊急に短期利用（短期利用居宅介護費）が必要であると医師が判断した場合であって、介護支援専門員、受け入れ事業所の職員と連携し、利用者又は家族の同意の上、短期利用（短期利用居宅介護費）を開始した場合に算定することができる。本加算は医師が判断した当該日又はその次の日に利用を開始した場合に限り算定できるものとする。この際、短期利用（短期利用居宅介護費）ではなく、医療機関における対応が必要であると判断される場合にあっては、速やかに適当な医療機関の紹介、情報提供を行うことにより、適切な医療が受けられるように取り計らう必要がある。
③ 次に掲げる者が、直接、短期利用認知対応型共同生活介護を開始した場合には、当該加算は算定できないものであること。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⑤ ７日を限度として算定することとあるのは、本加算が「認知症の行動・心理症状」が認められる利用者を受け入れる際の初期の手間を評価したものであるためであり、利用開始後８日目以降の短期利用（短期利用居宅介護費）の継続を妨げるものではないことに留意すること。</t>
    <phoneticPr fontId="29"/>
  </si>
  <si>
    <t>身体拘束廃止未実施減算　チェック表</t>
    <rPh sb="6" eb="9">
      <t>ミジッシ</t>
    </rPh>
    <rPh sb="9" eb="11">
      <t>ゲンザン</t>
    </rPh>
    <rPh sb="16" eb="17">
      <t>ヒョウ</t>
    </rPh>
    <phoneticPr fontId="4"/>
  </si>
  <si>
    <t>全事業所</t>
    <rPh sb="0" eb="1">
      <t>ゼン</t>
    </rPh>
    <rPh sb="1" eb="4">
      <t>ジギョウショ</t>
    </rPh>
    <phoneticPr fontId="4"/>
  </si>
  <si>
    <t>虐待の防止のための措置に関する事項（令和６年３月３１日までは経過措置期間）</t>
    <rPh sb="0" eb="2">
      <t>ギャクタイ</t>
    </rPh>
    <rPh sb="3" eb="5">
      <t>ボウシ</t>
    </rPh>
    <rPh sb="9" eb="11">
      <t>ソチ</t>
    </rPh>
    <rPh sb="12" eb="13">
      <t>カン</t>
    </rPh>
    <rPh sb="15" eb="17">
      <t>ジコウ</t>
    </rPh>
    <rPh sb="18" eb="20">
      <t>レイワ</t>
    </rPh>
    <rPh sb="21" eb="22">
      <t>ネン</t>
    </rPh>
    <rPh sb="23" eb="24">
      <t>ガツ</t>
    </rPh>
    <rPh sb="26" eb="27">
      <t>ニチ</t>
    </rPh>
    <rPh sb="30" eb="32">
      <t>ケイカ</t>
    </rPh>
    <rPh sb="32" eb="34">
      <t>ソチ</t>
    </rPh>
    <rPh sb="34" eb="36">
      <t>キカン</t>
    </rPh>
    <phoneticPr fontId="4"/>
  </si>
  <si>
    <t>　事業所における虐待の防止のための指針を整備していますか？</t>
    <rPh sb="8" eb="10">
      <t>ギャクタイ</t>
    </rPh>
    <rPh sb="11" eb="13">
      <t>ボウシ</t>
    </rPh>
    <rPh sb="17" eb="19">
      <t>シシン</t>
    </rPh>
    <rPh sb="20" eb="22">
      <t>セイビ</t>
    </rPh>
    <phoneticPr fontId="4"/>
  </si>
  <si>
    <t>夜勤を行う介護従業者又は宿直勤務に当たる者の合計数が２以上ですか。</t>
    <rPh sb="0" eb="2">
      <t>ヤキン</t>
    </rPh>
    <rPh sb="3" eb="4">
      <t>オコナ</t>
    </rPh>
    <rPh sb="5" eb="7">
      <t>カイゴ</t>
    </rPh>
    <rPh sb="7" eb="10">
      <t>ジュウギョウシャ</t>
    </rPh>
    <rPh sb="10" eb="11">
      <t>マタ</t>
    </rPh>
    <rPh sb="12" eb="14">
      <t>シュクチョク</t>
    </rPh>
    <rPh sb="14" eb="16">
      <t>キンム</t>
    </rPh>
    <rPh sb="17" eb="18">
      <t>ア</t>
    </rPh>
    <rPh sb="20" eb="21">
      <t>モノ</t>
    </rPh>
    <rPh sb="22" eb="25">
      <t>ゴウケイスウ</t>
    </rPh>
    <rPh sb="27" eb="29">
      <t>イジョウ</t>
    </rPh>
    <phoneticPr fontId="29"/>
  </si>
  <si>
    <t>夜勤を行う介護従業者及び宿直勤務に当たる者の合計数が、当該指定認知症対応型共同生活介護事業所を構成する共同生活住居の数に１を加えた数以上であること。</t>
    <rPh sb="0" eb="2">
      <t>ヤキン</t>
    </rPh>
    <rPh sb="3" eb="4">
      <t>オコナ</t>
    </rPh>
    <rPh sb="5" eb="7">
      <t>カイゴ</t>
    </rPh>
    <rPh sb="7" eb="10">
      <t>ジュウギョウシャ</t>
    </rPh>
    <rPh sb="10" eb="11">
      <t>オヨ</t>
    </rPh>
    <rPh sb="12" eb="14">
      <t>シュクチョク</t>
    </rPh>
    <rPh sb="14" eb="16">
      <t>キンム</t>
    </rPh>
    <rPh sb="17" eb="18">
      <t>ア</t>
    </rPh>
    <rPh sb="20" eb="21">
      <t>モノ</t>
    </rPh>
    <rPh sb="22" eb="25">
      <t>ゴウケイスウ</t>
    </rPh>
    <rPh sb="27" eb="29">
      <t>トウガイ</t>
    </rPh>
    <rPh sb="29" eb="31">
      <t>シテイ</t>
    </rPh>
    <rPh sb="31" eb="34">
      <t>ニンチショウ</t>
    </rPh>
    <rPh sb="34" eb="37">
      <t>タイオウガタ</t>
    </rPh>
    <rPh sb="37" eb="39">
      <t>キョウドウ</t>
    </rPh>
    <rPh sb="39" eb="41">
      <t>セイカツ</t>
    </rPh>
    <rPh sb="41" eb="43">
      <t>カイゴ</t>
    </rPh>
    <rPh sb="43" eb="45">
      <t>ジギョウ</t>
    </rPh>
    <rPh sb="45" eb="46">
      <t>ショ</t>
    </rPh>
    <rPh sb="47" eb="49">
      <t>コウセイ</t>
    </rPh>
    <rPh sb="51" eb="53">
      <t>キョウドウ</t>
    </rPh>
    <rPh sb="53" eb="55">
      <t>セイカツ</t>
    </rPh>
    <rPh sb="55" eb="57">
      <t>ジュウキョ</t>
    </rPh>
    <rPh sb="58" eb="59">
      <t>カズ</t>
    </rPh>
    <rPh sb="62" eb="63">
      <t>クワ</t>
    </rPh>
    <rPh sb="65" eb="66">
      <t>カズ</t>
    </rPh>
    <rPh sb="66" eb="68">
      <t>イジョウ</t>
    </rPh>
    <phoneticPr fontId="29"/>
  </si>
  <si>
    <t>短期利用認知症対応型共同生活介護費を算定していますか。</t>
    <rPh sb="0" eb="2">
      <t>タンキ</t>
    </rPh>
    <rPh sb="2" eb="4">
      <t>リヨウ</t>
    </rPh>
    <rPh sb="4" eb="7">
      <t>ニンチショウ</t>
    </rPh>
    <rPh sb="7" eb="10">
      <t>タイオウガタ</t>
    </rPh>
    <rPh sb="10" eb="12">
      <t>キョウドウ</t>
    </rPh>
    <rPh sb="12" eb="14">
      <t>セイカツ</t>
    </rPh>
    <rPh sb="14" eb="16">
      <t>カイゴ</t>
    </rPh>
    <rPh sb="16" eb="17">
      <t>ヒ</t>
    </rPh>
    <rPh sb="18" eb="20">
      <t>サンテイ</t>
    </rPh>
    <phoneticPr fontId="4"/>
  </si>
  <si>
    <t>①　入院時の費用を算定する指定認知症対応型共同生活介護事業所は、あらかじめ、利用者に対して、入院後３月以内に退院することが明らかに見込まれるときは、その者及びその家族等の希望等を勘案し、必要に応じて適切な便宜を供与するとともに、やむを得ない事情がある場合を除き、退院後再び当該指定認知症対応型共同生活介護事業所に円滑に入居することができる体制を確保していることについて説明を行うこと。
 イ 「退院することが明らかに見込まれるとき」に該当するか否かは、利用者の入院先の病院又は診療所の当該主治医に確認するなどの方法により判断すること。
 ロ 「必要に応じて適切な便宜を提供」とは、利用者及びその家族の同意の上での入退院の手続きや、その他の個々の状況に応じた便宜を図ることを指すものである。
 ハ 「やむを得ない事情がある場合」とは、単に当初予定の退院日に居室の空きがないことをもって該当するものではなく、例えば、利用者の退院が予定より早まるなどの理由により、居室の確保が間に合わない場合等を指すものである。事業所側の都合は、基本的には該当しないことに留意すること。
ニ 利用者の入院の期間中の居室は、短期利用認知症対応型共同生活介護等に利用しても差し支えないが、当該利用者が退院する際に円滑に再入居できるよう、その利用は計画的なものでなければならない。</t>
    <phoneticPr fontId="29"/>
  </si>
  <si>
    <t>※初期加算を算定できるのは、初回利用日（＝入居した日）からです。A又はCに〇がついて事業者は、介護報酬を自主点検し必要に応じて過誤調整を行う必要があります。
※入居した日から起算して３０日以内の期間に算定する必要があります。</t>
    <rPh sb="1" eb="3">
      <t>ショキ</t>
    </rPh>
    <rPh sb="3" eb="5">
      <t>カサン</t>
    </rPh>
    <rPh sb="6" eb="8">
      <t>サンテイ</t>
    </rPh>
    <rPh sb="14" eb="16">
      <t>ショカイ</t>
    </rPh>
    <rPh sb="16" eb="18">
      <t>リヨウ</t>
    </rPh>
    <rPh sb="18" eb="19">
      <t>ビ</t>
    </rPh>
    <rPh sb="21" eb="23">
      <t>ニュウキョ</t>
    </rPh>
    <rPh sb="25" eb="26">
      <t>ヒ</t>
    </rPh>
    <rPh sb="33" eb="34">
      <t>マタ</t>
    </rPh>
    <rPh sb="42" eb="45">
      <t>ジギョウシャ</t>
    </rPh>
    <rPh sb="47" eb="49">
      <t>カイゴ</t>
    </rPh>
    <rPh sb="49" eb="51">
      <t>ホウシュウ</t>
    </rPh>
    <rPh sb="52" eb="54">
      <t>ジシュ</t>
    </rPh>
    <rPh sb="54" eb="56">
      <t>テンケン</t>
    </rPh>
    <rPh sb="57" eb="59">
      <t>ヒツヨウ</t>
    </rPh>
    <rPh sb="60" eb="61">
      <t>オウ</t>
    </rPh>
    <rPh sb="63" eb="65">
      <t>カゴ</t>
    </rPh>
    <rPh sb="65" eb="67">
      <t>チョウセイ</t>
    </rPh>
    <rPh sb="68" eb="69">
      <t>オコナ</t>
    </rPh>
    <rPh sb="70" eb="72">
      <t>ヒツヨウ</t>
    </rPh>
    <rPh sb="80" eb="82">
      <t>ニュウキョ</t>
    </rPh>
    <rPh sb="84" eb="85">
      <t>ヒ</t>
    </rPh>
    <rPh sb="87" eb="89">
      <t>キサン</t>
    </rPh>
    <rPh sb="93" eb="94">
      <t>ニチ</t>
    </rPh>
    <rPh sb="94" eb="96">
      <t>イナイ</t>
    </rPh>
    <rPh sb="97" eb="99">
      <t>キカン</t>
    </rPh>
    <rPh sb="100" eb="102">
      <t>サンテイ</t>
    </rPh>
    <rPh sb="104" eb="106">
      <t>ヒツヨウ</t>
    </rPh>
    <phoneticPr fontId="4"/>
  </si>
  <si>
    <t>①生活機能向上連携加算（Ⅱ）について
イ 「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らない。
ロ イの認知症対応型共同生活介護計画の作成に当たって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の理学療法士、作業療法士、言語聴覚士又は医師（以下この⑿において「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する。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
ハ イの認知症対応型共同生活介護計画には、生活機能アセスメントの結果のほか、次に掲げるその他の日々の暮らしの中で必要な機能の向上に資する内容を記載しなければならない。
 ａ 利用者が日々の暮らしの中で可能な限り自立して行おうとする行為の内容
 ｂ 生活機能アセスメントの結果に基づき、ａの内容について定めた三月を目途とする達成目標
 ｃ ｂの目標を達成するために経過的に達成すべき各月の目標
 ｂ及びｃの目標を達成するために介護従業者が行う介助等の内容
ニ ハのｂ及びｃの達成目標については、利用者の意向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すること。
ホ 本加算はロの評価に基づき、イの認知症対応型共同生活介護計画に基づき提供された初回の介護の提供日が属する月を含む３月を限度として算定されるものであり、３月を超えて本加算を算定しようとする場合は、再度ロの評価に基づき認知症対応型共同生活介護計画を見直す必要があること。
ヘ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ハのｂの達成目標を踏まえた適切な対応を行うこと。</t>
    <rPh sb="1" eb="3">
      <t>セイカツ</t>
    </rPh>
    <rPh sb="3" eb="5">
      <t>キノウ</t>
    </rPh>
    <rPh sb="5" eb="7">
      <t>コウジョウ</t>
    </rPh>
    <rPh sb="7" eb="9">
      <t>レンケイ</t>
    </rPh>
    <rPh sb="9" eb="11">
      <t>カサン</t>
    </rPh>
    <phoneticPr fontId="4"/>
  </si>
  <si>
    <t>他の事業所で既に口腔・栄養スクリーニング加算を算定していませんか。（算定していなければ〇）</t>
    <rPh sb="0" eb="1">
      <t>ホカ</t>
    </rPh>
    <rPh sb="2" eb="5">
      <t>ジギョウショ</t>
    </rPh>
    <rPh sb="6" eb="7">
      <t>スデ</t>
    </rPh>
    <rPh sb="8" eb="10">
      <t>コウクウ</t>
    </rPh>
    <rPh sb="11" eb="13">
      <t>エイヨウ</t>
    </rPh>
    <rPh sb="20" eb="22">
      <t>カサン</t>
    </rPh>
    <rPh sb="23" eb="25">
      <t>サンテイ</t>
    </rPh>
    <rPh sb="34" eb="36">
      <t>サンテイ</t>
    </rPh>
    <phoneticPr fontId="4"/>
  </si>
  <si>
    <t>指定認知症対応型共同生活介護事業所の介護職員の総数のうち、「介護福祉士の占める割合が１００分の７０以上」又は「勤続年数１０年以上の介護福祉士の占める割合が１００分の２５以上」ですか。
※介護職員の総数＝常勤換算方法により算出した総数（計画作成担当者が介護職員と兼務している場合には、計画作成担当者として従事した時間も含む。看護師又は准看護師を除く。）</t>
    <rPh sb="0" eb="2">
      <t>シテイ</t>
    </rPh>
    <rPh sb="2" eb="5">
      <t>ニンチショウ</t>
    </rPh>
    <rPh sb="5" eb="8">
      <t>タイオウガタ</t>
    </rPh>
    <rPh sb="8" eb="10">
      <t>キョウドウ</t>
    </rPh>
    <rPh sb="10" eb="12">
      <t>セイカツ</t>
    </rPh>
    <rPh sb="12" eb="14">
      <t>カイゴ</t>
    </rPh>
    <rPh sb="14" eb="16">
      <t>ジギョウ</t>
    </rPh>
    <rPh sb="16" eb="17">
      <t>ショ</t>
    </rPh>
    <rPh sb="18" eb="20">
      <t>カイゴ</t>
    </rPh>
    <rPh sb="20" eb="22">
      <t>ショクイン</t>
    </rPh>
    <rPh sb="23" eb="25">
      <t>ソウスウ</t>
    </rPh>
    <rPh sb="30" eb="32">
      <t>カイゴ</t>
    </rPh>
    <rPh sb="32" eb="35">
      <t>フクシシ</t>
    </rPh>
    <rPh sb="36" eb="37">
      <t>シ</t>
    </rPh>
    <rPh sb="39" eb="41">
      <t>ワリアイ</t>
    </rPh>
    <rPh sb="49" eb="51">
      <t>イジョウ</t>
    </rPh>
    <rPh sb="52" eb="53">
      <t>マタ</t>
    </rPh>
    <rPh sb="80" eb="81">
      <t>ブン</t>
    </rPh>
    <phoneticPr fontId="4"/>
  </si>
  <si>
    <t>⑤ 前号ただし書の場合にあっては、届出を行った月以降においても、直近３月間の職員の割合につき、毎月継続的に所定の割合を維持しなければならない。なお、その割合については、毎月記録するものとし、所定の割合を下回った場合については、直ちに第一の５の届出を提出しなければならない。</t>
    <phoneticPr fontId="29"/>
  </si>
  <si>
    <t>指定認知症対応型共同生活介護事業所の介護職員の総数のうち、「介護福祉士の占める割合が１００分の６０以上」ですか。
※介護職員の総数＝常勤換算方法により算出した総数（計画作成担当者が介護職員と兼務している場合には、計画作成担当者として従事した時間も含む。看護師又は准看護師を除く。）</t>
    <rPh sb="0" eb="2">
      <t>シテイ</t>
    </rPh>
    <rPh sb="2" eb="5">
      <t>ニンチショウ</t>
    </rPh>
    <rPh sb="5" eb="8">
      <t>タイオウガタ</t>
    </rPh>
    <rPh sb="8" eb="10">
      <t>キョウドウ</t>
    </rPh>
    <rPh sb="10" eb="12">
      <t>セイカツ</t>
    </rPh>
    <rPh sb="12" eb="14">
      <t>カイゴ</t>
    </rPh>
    <rPh sb="14" eb="16">
      <t>ジギョウ</t>
    </rPh>
    <rPh sb="16" eb="17">
      <t>ショ</t>
    </rPh>
    <rPh sb="18" eb="20">
      <t>カイゴ</t>
    </rPh>
    <rPh sb="20" eb="22">
      <t>ショクイン</t>
    </rPh>
    <rPh sb="23" eb="25">
      <t>ソウスウ</t>
    </rPh>
    <rPh sb="30" eb="32">
      <t>カイゴ</t>
    </rPh>
    <rPh sb="32" eb="35">
      <t>フクシシ</t>
    </rPh>
    <rPh sb="36" eb="37">
      <t>シ</t>
    </rPh>
    <rPh sb="39" eb="41">
      <t>ワリアイ</t>
    </rPh>
    <rPh sb="49" eb="51">
      <t>イジョウ</t>
    </rPh>
    <phoneticPr fontId="4"/>
  </si>
  <si>
    <t>次の１～３のうち、いずれかに該当していますか。
１「介護職員の総数のうち、介護福祉士の占める割合が１００分の５０以上である。」
２「看護・介護職員の総数のうち、常勤職員の占める割合が１００分の７５以上である。」
３「指定認知症対応型共同生活介護を利用者に直接提供する職員の総数のうち、勤続年数７年以上の者の占める割合が１００分の３０以上である。」
※介護職員の総数…常勤換算方法により算出した総数（計画作成担当者が介護職員と兼務している場合には、計画作成担当者として従事した時間も含む。看護師又は准看護師を除く。）
※直接提供する職員の総数…常勤換算方法により算出した総数（管理者、計画作成担当者が介護従業者と兼務している場合には、管理者、計画作成担当者として従事した時間も含む）</t>
    <rPh sb="0" eb="1">
      <t>ツギ</t>
    </rPh>
    <rPh sb="14" eb="16">
      <t>ガイトウ</t>
    </rPh>
    <rPh sb="185" eb="187">
      <t>ジョウキン</t>
    </rPh>
    <phoneticPr fontId="4"/>
  </si>
  <si>
    <t>身体的拘束等の適正化のための対策を検討する委員会（テレビ電話装置等を活用して行うことができるものとする。) を３月に１回以上開催するとともに、その結果について、介護従業者その他の従業者に周知徹底を図ること。</t>
    <phoneticPr fontId="4"/>
  </si>
  <si>
    <t>⑪　認知症対応型共同生活介護事業所は、退居等の後も、継続して利用者の家族への指導や医療機関に対する情報提供等を行うことが必要であり、利用者の家族、入院先の医療機関等との継続的な関わりの中で、利用者の死亡を確認することができる。なお、情報の共有を円滑に行う観点から、事業所が入院する医療機関等に利用者の状態を尋ねたときに、当該医療機関等が事業所に対して本人の状態を伝えることについて、退居等の際、利用者等に対して説明をし、文書にて同意を得ておくことが必要である。</t>
    <rPh sb="122" eb="124">
      <t>エンカツ</t>
    </rPh>
    <rPh sb="162" eb="164">
      <t>イリョウ</t>
    </rPh>
    <rPh sb="175" eb="177">
      <t>ホンニン</t>
    </rPh>
    <phoneticPr fontId="29"/>
  </si>
  <si>
    <t>当該認知症対応型共同生活介護計画に基づく指定認知症対応型共同生活介護を行っていますか。</t>
    <rPh sb="0" eb="2">
      <t>トウガイ</t>
    </rPh>
    <rPh sb="2" eb="5">
      <t>ニンチショウ</t>
    </rPh>
    <rPh sb="5" eb="8">
      <t>タイオウガタ</t>
    </rPh>
    <rPh sb="8" eb="10">
      <t>キョウドウ</t>
    </rPh>
    <rPh sb="10" eb="12">
      <t>セイカツ</t>
    </rPh>
    <rPh sb="12" eb="14">
      <t>カイゴ</t>
    </rPh>
    <rPh sb="14" eb="16">
      <t>ケイカク</t>
    </rPh>
    <rPh sb="17" eb="18">
      <t>モト</t>
    </rPh>
    <rPh sb="20" eb="22">
      <t>シテイ</t>
    </rPh>
    <rPh sb="22" eb="25">
      <t>ニンチショウ</t>
    </rPh>
    <rPh sb="25" eb="28">
      <t>タイオウガタ</t>
    </rPh>
    <rPh sb="28" eb="30">
      <t>キョウドウ</t>
    </rPh>
    <rPh sb="30" eb="32">
      <t>セイカツ</t>
    </rPh>
    <rPh sb="32" eb="34">
      <t>カイゴ</t>
    </rPh>
    <rPh sb="35" eb="36">
      <t>オコナ</t>
    </rPh>
    <phoneticPr fontId="4"/>
  </si>
  <si>
    <t xml:space="preserve">①生活機能向上連携加算（Ⅱ）について
イ 「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らない。
ロ イの認知症対応型共同生活介護計画の作成に当たって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の理学療法士、作業療法士、言語聴覚士又は医師（以下この⑿において「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する。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
ハ イの認知症対応型共同生活介護計画には、生活機能アセスメントの結果のほか、次に掲げるその他の日々の暮らしの中で必要な機能の向上に資する内容を記載しなければならない。
 ａ 利用者が日々の暮らしの中で可能な限り自立して行おうとする行為の内容
 ｂ 生活機能アセスメントの結果に基づき、ａの内容について定めた三月を目途とする達成目標
 ｃ ｂの目標を達成するために経過的に達成すべき各月の目標
 ｂ及びｃの目標を達成するために介護従業者が行う介助等の内容
ニ ハのｂ及びｃの達成目標については、利用者の意向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すること。
ホ 本加算はロの評価に基づき、イの認知症対応型共同生活介護計画に基づき提供された初回の介護の提供日が属する月を含む３月を限度として算定されるものであり、３月を超えて本加算を算定しようとする場合は、再度ロの評価に基づき認知症対応型共同生活介護計画を見直す必要があること。
ヘ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ハのｂの達成目標を踏まえた適切な対応を行うこと。
</t>
    <phoneticPr fontId="4"/>
  </si>
  <si>
    <t>②生活機能向上連携加算（Ⅰ）について
イ生活機能向上連携加算(Ⅰ)については、①ロ、ホ及びヘを除き①を適用する。本加算は、理学療法士等が認知症対応型共同生活介護事業所を訪問せずにＡＤＬ及びＩＡＤＬに関する利用者の状況について適切に把握した上で計画作成担当者に助言を行い、計画作成担当者が、助言に基づき①イの認知症対応型共同生活介護計画を作成（変更）するとともに、計画作成から３月経過後、目標の達成度合いにつき、利用者及び理学療法士等に報告することを定期的に実施することを評価するものである。
 ａ ①イの認知症対応型共同生活介護計画の作成に当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認知症対応型共同生活介護事業所の計画作成担当者と連携してＩＣＴを活用した動画やテレビ電話を用いて把握した上で、当該指定認知症対応型共同生活介護事業所の計画作成担当者に助言を行うこと。なお、ＩＣＴを活用した動画やテレビ電話を用いる場合においては、理学療法士等がＡＤＬ及びＩＡＤＬに関する利用者の状況について適切に把握することができるよう、理学療法士等と計画作成担当者で事前に方法等を調整するものとする。
 ｂ 当該認知症対応型共同生活介護事業所の計画作成担当者は、ａの助言に基づき、生活機能アセスメントを行った上で、①イの認知症対応型共同生活介護計画の作成を行うこと。なお、①イの認知症対応型共同生活介護計画には、ａの助言の内容を記載すること。
 ｃ 本加算は、①イの認知症対応型共同生活介護計画に基づき指定認知症対応型共同生活介護を提供した初回の月に限り、算定されるものである。なお、ａの助言に基づき認知症対応型共同生活介護計画を見直した場合には、本加算を算定することは可能であるが、利用者の急性増悪等により認知症対応型共同生活介護計画を見直した場合を除き、①イの認知症対応型共同生活介護計画に基づき指定認知症対応型共同生活介護を提供した翌月及び翌々月は本加算を算定しない。
 ｄ ３月経過後、目標の達成度合いにつき、利用者及び理学療法士等に報告すること。なお、再度ａの助言に基づき認知症対応型共同生活介護計画を見直した場合には、本加算の算定が可能である。</t>
    <phoneticPr fontId="4"/>
  </si>
  <si>
    <t>計画作成担当者は生活機能の向上を目的とした認知症対応型共同生活介護計画を作成していますか。</t>
    <phoneticPr fontId="29"/>
  </si>
  <si>
    <t>利用者に対し訪問リハビリテーションもしくは通所リハビリテーションを実施している事業所又はリハビリテーションを実施している医療提供施設の理学療法士・作業療法士・言語聴覚士・医師が事業所を訪問した際に、計画作成担当者と身体状況等の評価を共同して行っていますか。</t>
    <rPh sb="0" eb="3">
      <t>リヨウシャ</t>
    </rPh>
    <rPh sb="4" eb="5">
      <t>タイ</t>
    </rPh>
    <rPh sb="88" eb="91">
      <t>ジギョウショ</t>
    </rPh>
    <rPh sb="96" eb="97">
      <t>サイ</t>
    </rPh>
    <phoneticPr fontId="4"/>
  </si>
  <si>
    <t>②　「栄養ケアに係る技術的助言及び指導」とは、当該事業所における利用者の低栄養状態の評価方法、栄養ケアに関する課題（食事中の傾眠、拒食、徘徊・多動等）への対応方法、食形態の調整及び調理方法その他当該事業所において日常的な栄養ケアの実施にあたり必要と思われる事項のうち、いずれかに係る技術的助言及び指導のことをいうものであって、利用者ごとの栄養ケア・マネジメントをいうものではない。</t>
    <phoneticPr fontId="29"/>
  </si>
  <si>
    <t>歯科医師又は歯科医師の指示を受けた歯科衛生士が、介護職員に対する口腔ケアに係る技術的指導を月１回以上行っていますか。</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t>
    </rPh>
    <rPh sb="39" eb="41">
      <t>ギジュツ</t>
    </rPh>
    <rPh sb="41" eb="42">
      <t>テキ</t>
    </rPh>
    <rPh sb="42" eb="44">
      <t>シドウ</t>
    </rPh>
    <rPh sb="45" eb="46">
      <t>ツキ</t>
    </rPh>
    <rPh sb="47" eb="48">
      <t>カイ</t>
    </rPh>
    <rPh sb="48" eb="50">
      <t>イジョウ</t>
    </rPh>
    <rPh sb="50" eb="51">
      <t>オコナ</t>
    </rPh>
    <phoneticPr fontId="4"/>
  </si>
  <si>
    <t>計画作成担当者は、指定訪問リハビリステーション事業所、指定通所リハビリステーション事業所又はリハビリステーションを実施している医療提供施設の医師、理学療法士、作業療法士又は言語聴覚士の助言に基づき、生活機能の向上を目的とした認知症対応型共同生活介護計画を作成していますか。</t>
    <rPh sb="9" eb="11">
      <t>シテイ</t>
    </rPh>
    <rPh sb="11" eb="13">
      <t>ホウモン</t>
    </rPh>
    <rPh sb="23" eb="26">
      <t>ジギョウショ</t>
    </rPh>
    <rPh sb="27" eb="29">
      <t>シテイ</t>
    </rPh>
    <rPh sb="29" eb="31">
      <t>ツウショ</t>
    </rPh>
    <rPh sb="41" eb="44">
      <t>ジギョウショ</t>
    </rPh>
    <rPh sb="44" eb="45">
      <t>マタ</t>
    </rPh>
    <rPh sb="57" eb="59">
      <t>ジッシ</t>
    </rPh>
    <rPh sb="63" eb="65">
      <t>イリョウ</t>
    </rPh>
    <rPh sb="65" eb="67">
      <t>テイキョウ</t>
    </rPh>
    <rPh sb="67" eb="69">
      <t>シセツ</t>
    </rPh>
    <rPh sb="70" eb="72">
      <t>イシ</t>
    </rPh>
    <rPh sb="73" eb="75">
      <t>リガク</t>
    </rPh>
    <rPh sb="75" eb="78">
      <t>リョウホウシ</t>
    </rPh>
    <rPh sb="79" eb="81">
      <t>サギョウ</t>
    </rPh>
    <rPh sb="81" eb="84">
      <t>リョウホウシ</t>
    </rPh>
    <rPh sb="84" eb="85">
      <t>マタ</t>
    </rPh>
    <rPh sb="86" eb="88">
      <t>ゲンゴ</t>
    </rPh>
    <rPh sb="88" eb="90">
      <t>チョウカク</t>
    </rPh>
    <rPh sb="90" eb="91">
      <t>シ</t>
    </rPh>
    <rPh sb="92" eb="94">
      <t>ジョゲン</t>
    </rPh>
    <rPh sb="95" eb="96">
      <t>モト</t>
    </rPh>
    <phoneticPr fontId="29"/>
  </si>
  <si>
    <t>退居日から２週間以内に市町村及び老人介護支援センター又は地域包括支援センターに対して情報を提供する際、利用者の同意を得ていますか。</t>
    <rPh sb="0" eb="2">
      <t>タイキョ</t>
    </rPh>
    <rPh sb="2" eb="3">
      <t>ヒ</t>
    </rPh>
    <rPh sb="6" eb="8">
      <t>シュウカン</t>
    </rPh>
    <rPh sb="8" eb="10">
      <t>イナイ</t>
    </rPh>
    <phoneticPr fontId="4"/>
  </si>
  <si>
    <r>
      <t>　計画作成担当者は、介護支援専門員の資格を有していますか。
　</t>
    </r>
    <r>
      <rPr>
        <sz val="11"/>
        <rFont val="ＭＳ Ｐゴシック"/>
        <family val="3"/>
        <charset val="128"/>
      </rPr>
      <t>計画作成担当者を１を超えて配置する場合は、介護支援専門員の資格を有している計画作成担当者が１人以上いますか。</t>
    </r>
    <rPh sb="1" eb="3">
      <t>ケイカク</t>
    </rPh>
    <rPh sb="3" eb="5">
      <t>サクセイ</t>
    </rPh>
    <rPh sb="5" eb="8">
      <t>タントウシャ</t>
    </rPh>
    <rPh sb="10" eb="12">
      <t>カイゴ</t>
    </rPh>
    <rPh sb="12" eb="14">
      <t>シエン</t>
    </rPh>
    <rPh sb="14" eb="17">
      <t>センモンイン</t>
    </rPh>
    <rPh sb="18" eb="20">
      <t>シカク</t>
    </rPh>
    <rPh sb="21" eb="22">
      <t>ユウ</t>
    </rPh>
    <rPh sb="31" eb="33">
      <t>ケイカク</t>
    </rPh>
    <rPh sb="33" eb="35">
      <t>サクセイ</t>
    </rPh>
    <rPh sb="35" eb="38">
      <t>タントウシャ</t>
    </rPh>
    <rPh sb="41" eb="42">
      <t>コ</t>
    </rPh>
    <rPh sb="44" eb="46">
      <t>ハイチ</t>
    </rPh>
    <rPh sb="48" eb="50">
      <t>バアイ</t>
    </rPh>
    <rPh sb="52" eb="54">
      <t>カイゴ</t>
    </rPh>
    <rPh sb="54" eb="56">
      <t>シエン</t>
    </rPh>
    <rPh sb="56" eb="59">
      <t>センモンイン</t>
    </rPh>
    <rPh sb="60" eb="62">
      <t>シカク</t>
    </rPh>
    <rPh sb="63" eb="64">
      <t>ユウ</t>
    </rPh>
    <rPh sb="68" eb="70">
      <t>ケイカク</t>
    </rPh>
    <rPh sb="70" eb="72">
      <t>サクセイ</t>
    </rPh>
    <rPh sb="72" eb="75">
      <t>タントウシャ</t>
    </rPh>
    <rPh sb="77" eb="78">
      <t>ヒト</t>
    </rPh>
    <rPh sb="78" eb="80">
      <t>イジョウ</t>
    </rPh>
    <phoneticPr fontId="4"/>
  </si>
  <si>
    <r>
      <t>　（</t>
    </r>
    <r>
      <rPr>
        <sz val="11"/>
        <rFont val="ＭＳ Ｐゴシック"/>
        <family val="3"/>
        <charset val="128"/>
      </rPr>
      <t>計画作成担当者を１を超えて配置し、介護支援専門員の資格を持っていない計画作成担当者がいる場合）　計画作成担当者として配置している方は、特別養護老人ホームや介護老人保健施設で生活相談員等として、認知症の方を含めた介護サービス計画の作成に関しての実務経験がありますか。</t>
    </r>
    <rPh sb="2" eb="4">
      <t>ケイカク</t>
    </rPh>
    <rPh sb="4" eb="6">
      <t>サクセイ</t>
    </rPh>
    <rPh sb="6" eb="9">
      <t>タントウシャ</t>
    </rPh>
    <rPh sb="12" eb="13">
      <t>コ</t>
    </rPh>
    <rPh sb="15" eb="17">
      <t>ハイチ</t>
    </rPh>
    <rPh sb="19" eb="21">
      <t>カイゴ</t>
    </rPh>
    <rPh sb="21" eb="23">
      <t>シエン</t>
    </rPh>
    <rPh sb="23" eb="26">
      <t>センモンイン</t>
    </rPh>
    <rPh sb="27" eb="29">
      <t>シカク</t>
    </rPh>
    <rPh sb="30" eb="31">
      <t>モ</t>
    </rPh>
    <rPh sb="36" eb="38">
      <t>ケイカク</t>
    </rPh>
    <rPh sb="38" eb="40">
      <t>サクセイ</t>
    </rPh>
    <rPh sb="40" eb="43">
      <t>タントウシャ</t>
    </rPh>
    <rPh sb="46" eb="48">
      <t>バアイ</t>
    </rPh>
    <rPh sb="50" eb="52">
      <t>ケイカク</t>
    </rPh>
    <rPh sb="52" eb="54">
      <t>サクセイ</t>
    </rPh>
    <rPh sb="54" eb="57">
      <t>タントウシャ</t>
    </rPh>
    <rPh sb="60" eb="62">
      <t>ハイチ</t>
    </rPh>
    <rPh sb="66" eb="67">
      <t>カタ</t>
    </rPh>
    <rPh sb="69" eb="71">
      <t>トクベツ</t>
    </rPh>
    <rPh sb="71" eb="73">
      <t>ヨウゴ</t>
    </rPh>
    <rPh sb="73" eb="75">
      <t>ロウジン</t>
    </rPh>
    <rPh sb="79" eb="81">
      <t>カイゴ</t>
    </rPh>
    <rPh sb="81" eb="83">
      <t>ロウジン</t>
    </rPh>
    <rPh sb="83" eb="85">
      <t>ホケン</t>
    </rPh>
    <rPh sb="85" eb="87">
      <t>シセツ</t>
    </rPh>
    <rPh sb="88" eb="90">
      <t>セイカツ</t>
    </rPh>
    <rPh sb="90" eb="93">
      <t>ソウダンイン</t>
    </rPh>
    <rPh sb="93" eb="94">
      <t>トウ</t>
    </rPh>
    <rPh sb="98" eb="101">
      <t>ニンチショウ</t>
    </rPh>
    <rPh sb="102" eb="103">
      <t>カタ</t>
    </rPh>
    <rPh sb="104" eb="105">
      <t>フク</t>
    </rPh>
    <rPh sb="107" eb="109">
      <t>カイゴ</t>
    </rPh>
    <rPh sb="113" eb="115">
      <t>ケイカク</t>
    </rPh>
    <rPh sb="116" eb="118">
      <t>サクセイ</t>
    </rPh>
    <rPh sb="119" eb="120">
      <t>カン</t>
    </rPh>
    <rPh sb="123" eb="125">
      <t>ジツム</t>
    </rPh>
    <rPh sb="125" eb="127">
      <t>ケイケン</t>
    </rPh>
    <phoneticPr fontId="4"/>
  </si>
  <si>
    <r>
      <t>　自己評価とともに定期的に</t>
    </r>
    <r>
      <rPr>
        <sz val="11"/>
        <rFont val="ＭＳ Ｐゴシック"/>
        <family val="3"/>
        <charset val="128"/>
      </rPr>
      <t>外部評価または運営推進会議における評価を受けて、公表し、改善を図っていますか。</t>
    </r>
    <rPh sb="1" eb="3">
      <t>ジコ</t>
    </rPh>
    <rPh sb="3" eb="5">
      <t>ヒョウカ</t>
    </rPh>
    <rPh sb="9" eb="12">
      <t>テイキテキ</t>
    </rPh>
    <rPh sb="13" eb="15">
      <t>ガイブ</t>
    </rPh>
    <rPh sb="15" eb="17">
      <t>ヒョウカ</t>
    </rPh>
    <rPh sb="20" eb="22">
      <t>ウンエイ</t>
    </rPh>
    <rPh sb="22" eb="24">
      <t>スイシン</t>
    </rPh>
    <rPh sb="24" eb="26">
      <t>カイギ</t>
    </rPh>
    <rPh sb="30" eb="32">
      <t>ヒョウカ</t>
    </rPh>
    <rPh sb="33" eb="34">
      <t>ウ</t>
    </rPh>
    <rPh sb="37" eb="39">
      <t>コウヒョウ</t>
    </rPh>
    <rPh sb="41" eb="43">
      <t>カイゼン</t>
    </rPh>
    <rPh sb="44" eb="45">
      <t>ハカ</t>
    </rPh>
    <phoneticPr fontId="4"/>
  </si>
  <si>
    <r>
      <t>　（実施していない場合）外部評価</t>
    </r>
    <r>
      <rPr>
        <sz val="11"/>
        <rFont val="ＭＳ Ｐゴシック"/>
        <family val="3"/>
        <charset val="128"/>
      </rPr>
      <t>または運営推進会議における評価を実施していない理由を記入してください。</t>
    </r>
    <rPh sb="2" eb="4">
      <t>ジッシ</t>
    </rPh>
    <rPh sb="9" eb="11">
      <t>バアイ</t>
    </rPh>
    <rPh sb="12" eb="14">
      <t>ガイブ</t>
    </rPh>
    <rPh sb="14" eb="16">
      <t>ヒョウカ</t>
    </rPh>
    <rPh sb="19" eb="25">
      <t>ウンエイスイシンカイギ</t>
    </rPh>
    <rPh sb="29" eb="31">
      <t>ヒョウカ</t>
    </rPh>
    <rPh sb="32" eb="34">
      <t>ジッシ</t>
    </rPh>
    <rPh sb="39" eb="41">
      <t>リユウ</t>
    </rPh>
    <rPh sb="42" eb="44">
      <t>キニュウ</t>
    </rPh>
    <phoneticPr fontId="4"/>
  </si>
  <si>
    <r>
      <t>　計画作成担当者は、利用者の心身の状況、希望及びその置かれている環境を踏まえて、他の介護従業者と協議</t>
    </r>
    <r>
      <rPr>
        <sz val="9"/>
        <rFont val="ＭＳ Ｐゴシック"/>
        <family val="3"/>
        <charset val="128"/>
      </rPr>
      <t>※</t>
    </r>
    <r>
      <rPr>
        <sz val="11"/>
        <rFont val="ＭＳ Ｐゴシック"/>
        <family val="3"/>
        <charset val="128"/>
      </rPr>
      <t>の上、援助の目標、当該目標を達成するための具体的なサービスの内容等を記載した認知症対応型共同生活介護計画等を作成していますか。
（※「協議」とは事業所内のカンファレンス等を指します）</t>
    </r>
    <rPh sb="1" eb="3">
      <t>ケイカク</t>
    </rPh>
    <rPh sb="3" eb="5">
      <t>サクセイ</t>
    </rPh>
    <rPh sb="5" eb="8">
      <t>タントウシャ</t>
    </rPh>
    <rPh sb="10" eb="13">
      <t>リヨウシャ</t>
    </rPh>
    <rPh sb="14" eb="16">
      <t>シンシン</t>
    </rPh>
    <rPh sb="17" eb="19">
      <t>ジョウキョウ</t>
    </rPh>
    <rPh sb="20" eb="22">
      <t>キボウ</t>
    </rPh>
    <rPh sb="22" eb="23">
      <t>オヨ</t>
    </rPh>
    <rPh sb="26" eb="27">
      <t>オ</t>
    </rPh>
    <rPh sb="32" eb="34">
      <t>カンキョウ</t>
    </rPh>
    <rPh sb="35" eb="36">
      <t>フ</t>
    </rPh>
    <rPh sb="40" eb="41">
      <t>ホカ</t>
    </rPh>
    <rPh sb="42" eb="44">
      <t>カイゴ</t>
    </rPh>
    <rPh sb="44" eb="47">
      <t>ジュウギョウシャ</t>
    </rPh>
    <rPh sb="48" eb="50">
      <t>キョウギ</t>
    </rPh>
    <rPh sb="52" eb="53">
      <t>ウエ</t>
    </rPh>
    <rPh sb="54" eb="56">
      <t>エンジョ</t>
    </rPh>
    <rPh sb="57" eb="59">
      <t>モクヒョウ</t>
    </rPh>
    <rPh sb="60" eb="62">
      <t>トウガイ</t>
    </rPh>
    <rPh sb="62" eb="64">
      <t>モクヒョウ</t>
    </rPh>
    <rPh sb="65" eb="67">
      <t>タッセイ</t>
    </rPh>
    <rPh sb="72" eb="75">
      <t>グタイテキ</t>
    </rPh>
    <rPh sb="81" eb="83">
      <t>ナイヨウ</t>
    </rPh>
    <rPh sb="83" eb="84">
      <t>トウ</t>
    </rPh>
    <rPh sb="85" eb="87">
      <t>キサイ</t>
    </rPh>
    <rPh sb="89" eb="92">
      <t>ニンチショウ</t>
    </rPh>
    <rPh sb="92" eb="95">
      <t>タイオウガタ</t>
    </rPh>
    <rPh sb="95" eb="97">
      <t>キョウドウ</t>
    </rPh>
    <rPh sb="97" eb="99">
      <t>セイカツ</t>
    </rPh>
    <rPh sb="99" eb="101">
      <t>カイゴ</t>
    </rPh>
    <rPh sb="101" eb="103">
      <t>ケイカク</t>
    </rPh>
    <rPh sb="103" eb="104">
      <t>トウ</t>
    </rPh>
    <rPh sb="105" eb="107">
      <t>サクセイ</t>
    </rPh>
    <rPh sb="118" eb="120">
      <t>キョウギ</t>
    </rPh>
    <rPh sb="123" eb="126">
      <t>ジギョウショ</t>
    </rPh>
    <rPh sb="126" eb="127">
      <t>ナイ</t>
    </rPh>
    <rPh sb="135" eb="136">
      <t>トウ</t>
    </rPh>
    <rPh sb="137" eb="138">
      <t>サ</t>
    </rPh>
    <phoneticPr fontId="4"/>
  </si>
  <si>
    <r>
      <t>　事故記録簿を整備して、事故の状況及び事故に際して取った処置を５</t>
    </r>
    <r>
      <rPr>
        <sz val="11"/>
        <rFont val="ＭＳ Ｐゴシック"/>
        <family val="3"/>
        <charset val="128"/>
      </rPr>
      <t>年間保存していますか。</t>
    </r>
    <rPh sb="1" eb="3">
      <t>ジコ</t>
    </rPh>
    <rPh sb="3" eb="6">
      <t>キロクボ</t>
    </rPh>
    <rPh sb="7" eb="9">
      <t>セイビ</t>
    </rPh>
    <rPh sb="12" eb="14">
      <t>ジコ</t>
    </rPh>
    <rPh sb="15" eb="17">
      <t>ジョウキョウ</t>
    </rPh>
    <rPh sb="17" eb="18">
      <t>オヨ</t>
    </rPh>
    <rPh sb="19" eb="21">
      <t>ジコ</t>
    </rPh>
    <rPh sb="22" eb="23">
      <t>サイ</t>
    </rPh>
    <rPh sb="25" eb="26">
      <t>ト</t>
    </rPh>
    <rPh sb="28" eb="30">
      <t>ショチ</t>
    </rPh>
    <rPh sb="32" eb="33">
      <t>ネン</t>
    </rPh>
    <rPh sb="33" eb="34">
      <t>アイダ</t>
    </rPh>
    <rPh sb="34" eb="36">
      <t>ホゾン</t>
    </rPh>
    <phoneticPr fontId="4"/>
  </si>
  <si>
    <t>●これ以降のシートは報酬算定についてのチェックシートとなります。</t>
    <rPh sb="3" eb="5">
      <t>イコウ</t>
    </rPh>
    <rPh sb="10" eb="12">
      <t>ホウシュウ</t>
    </rPh>
    <rPh sb="12" eb="14">
      <t>サンテイ</t>
    </rPh>
    <phoneticPr fontId="4"/>
  </si>
  <si>
    <t>従業者の勤務の体制及び勤務形態一覧表　</t>
  </si>
  <si>
    <t>サービス種別（</t>
    <rPh sb="4" eb="6">
      <t>シュベツ</t>
    </rPh>
    <phoneticPr fontId="32"/>
  </si>
  <si>
    <t>認知症対応型共同生活介護</t>
    <rPh sb="0" eb="12">
      <t>ニンチショウタイオウガタキョウドウセイカツカイゴ</t>
    </rPh>
    <phoneticPr fontId="32"/>
  </si>
  <si>
    <t>）</t>
    <phoneticPr fontId="32"/>
  </si>
  <si>
    <t>令和</t>
    <rPh sb="0" eb="2">
      <t>レイワ</t>
    </rPh>
    <phoneticPr fontId="32"/>
  </si>
  <si>
    <t>(</t>
    <phoneticPr fontId="32"/>
  </si>
  <si>
    <t>)</t>
    <phoneticPr fontId="32"/>
  </si>
  <si>
    <t>年</t>
    <rPh sb="0" eb="1">
      <t>ネン</t>
    </rPh>
    <phoneticPr fontId="32"/>
  </si>
  <si>
    <t>月</t>
    <rPh sb="0" eb="1">
      <t>ゲツ</t>
    </rPh>
    <phoneticPr fontId="32"/>
  </si>
  <si>
    <t>事業所名（</t>
    <rPh sb="0" eb="3">
      <t>ジギョウショ</t>
    </rPh>
    <rPh sb="3" eb="4">
      <t>メイ</t>
    </rPh>
    <phoneticPr fontId="32"/>
  </si>
  <si>
    <t>(1)</t>
    <phoneticPr fontId="32"/>
  </si>
  <si>
    <t>４週</t>
  </si>
  <si>
    <t>(2)</t>
    <phoneticPr fontId="3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</si>
  <si>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</si>
  <si>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2"/>
  </si>
  <si>
    <t>時間/週</t>
    <rPh sb="0" eb="2">
      <t>ジカン</t>
    </rPh>
    <rPh sb="3" eb="4">
      <t>シュウ</t>
    </rPh>
    <phoneticPr fontId="32"/>
  </si>
  <si>
    <t>時間/月</t>
    <rPh sb="0" eb="2">
      <t>ジカン</t>
    </rPh>
    <rPh sb="3" eb="4">
      <t>ツキ</t>
    </rPh>
    <phoneticPr fontId="32"/>
  </si>
  <si>
    <t>当月の日数</t>
    <rPh sb="0" eb="2">
      <t>トウゲツ</t>
    </rPh>
    <rPh sb="3" eb="5">
      <t>ニッスウ</t>
    </rPh>
    <phoneticPr fontId="32"/>
  </si>
  <si>
    <t>日</t>
    <rPh sb="0" eb="1">
      <t>ニチ</t>
    </rPh>
    <phoneticPr fontId="32"/>
  </si>
  <si>
    <t>(4) 利用者数</t>
    <rPh sb="4" eb="7">
      <t>リヨウシャ</t>
    </rPh>
    <rPh sb="7" eb="8">
      <t>スウ</t>
    </rPh>
    <phoneticPr fontId="32"/>
  </si>
  <si>
    <t>（前年度の平均値または推定数）</t>
    <rPh sb="1" eb="4">
      <t>ゼンネンド</t>
    </rPh>
    <rPh sb="5" eb="8">
      <t>ヘイキンチ</t>
    </rPh>
    <rPh sb="11" eb="14">
      <t>スイテイスウ</t>
    </rPh>
    <phoneticPr fontId="32"/>
  </si>
  <si>
    <t>人</t>
    <rPh sb="0" eb="1">
      <t>ニン</t>
    </rPh>
    <phoneticPr fontId="32"/>
  </si>
  <si>
    <t>(5) 事業所の共同生活住居（ユニット）数</t>
    <rPh sb="4" eb="7">
      <t>ジギョウショ</t>
    </rPh>
    <rPh sb="8" eb="10">
      <t>キョウドウ</t>
    </rPh>
    <rPh sb="10" eb="12">
      <t>セイカツ</t>
    </rPh>
    <rPh sb="12" eb="14">
      <t>ジュウキョ</t>
    </rPh>
    <rPh sb="20" eb="21">
      <t>スウ</t>
    </rPh>
    <phoneticPr fontId="32"/>
  </si>
  <si>
    <t>(6) 日中／夜間及び深夜の時間帯の区分</t>
    <rPh sb="4" eb="6">
      <t>ニッチュウ</t>
    </rPh>
    <rPh sb="7" eb="9">
      <t>ヤカン</t>
    </rPh>
    <rPh sb="9" eb="10">
      <t>オヨ</t>
    </rPh>
    <rPh sb="11" eb="13">
      <t>シンヤ</t>
    </rPh>
    <rPh sb="14" eb="17">
      <t>ジカンタイ</t>
    </rPh>
    <rPh sb="18" eb="20">
      <t>クブン</t>
    </rPh>
    <phoneticPr fontId="32"/>
  </si>
  <si>
    <t>ユニット</t>
    <phoneticPr fontId="32"/>
  </si>
  <si>
    <t>利用者の生活時間帯（日中）</t>
    <rPh sb="0" eb="3">
      <t>リヨウシャ</t>
    </rPh>
    <rPh sb="4" eb="6">
      <t>セイカツ</t>
    </rPh>
    <rPh sb="6" eb="9">
      <t>ジカンタイ</t>
    </rPh>
    <rPh sb="10" eb="12">
      <t>ニッチュウ</t>
    </rPh>
    <phoneticPr fontId="32"/>
  </si>
  <si>
    <t>～</t>
    <phoneticPr fontId="32"/>
  </si>
  <si>
    <t>ユニット目</t>
    <rPh sb="4" eb="5">
      <t>メ</t>
    </rPh>
    <phoneticPr fontId="32"/>
  </si>
  <si>
    <t>夜間及び深夜の時間帯</t>
    <rPh sb="0" eb="2">
      <t>ヤカン</t>
    </rPh>
    <rPh sb="2" eb="3">
      <t>オヨ</t>
    </rPh>
    <rPh sb="4" eb="6">
      <t>シンヤ</t>
    </rPh>
    <rPh sb="7" eb="10">
      <t>ジカンタイ</t>
    </rPh>
    <phoneticPr fontId="32"/>
  </si>
  <si>
    <t>No</t>
    <phoneticPr fontId="32"/>
  </si>
  <si>
    <t>(7) 
職種</t>
    <phoneticPr fontId="4"/>
  </si>
  <si>
    <t>(8)
勤務
形態</t>
    <phoneticPr fontId="4"/>
  </si>
  <si>
    <t>(9) 資格</t>
    <rPh sb="4" eb="6">
      <t>シカク</t>
    </rPh>
    <phoneticPr fontId="32"/>
  </si>
  <si>
    <t>(10) 氏　名</t>
    <phoneticPr fontId="4"/>
  </si>
  <si>
    <t>日中／夜間及び深夜
の区分</t>
    <rPh sb="0" eb="2">
      <t>ニッチュウ</t>
    </rPh>
    <rPh sb="3" eb="5">
      <t>ヤカン</t>
    </rPh>
    <rPh sb="5" eb="6">
      <t>オヨ</t>
    </rPh>
    <rPh sb="7" eb="9">
      <t>シンヤ</t>
    </rPh>
    <rPh sb="11" eb="13">
      <t>クブン</t>
    </rPh>
    <phoneticPr fontId="32"/>
  </si>
  <si>
    <t>(11)</t>
    <phoneticPr fontId="32"/>
  </si>
  <si>
    <t>（宿直   ･･･</t>
    <rPh sb="1" eb="3">
      <t>シュクチョク</t>
    </rPh>
    <phoneticPr fontId="32"/>
  </si>
  <si>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</si>
  <si>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</si>
  <si>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2"/>
  </si>
  <si>
    <t>2週目</t>
    <rPh sb="1" eb="2">
      <t>シュウ</t>
    </rPh>
    <rPh sb="2" eb="3">
      <t>メ</t>
    </rPh>
    <phoneticPr fontId="32"/>
  </si>
  <si>
    <t>3週目</t>
    <rPh sb="1" eb="2">
      <t>シュウ</t>
    </rPh>
    <rPh sb="2" eb="3">
      <t>メ</t>
    </rPh>
    <phoneticPr fontId="32"/>
  </si>
  <si>
    <t>4週目</t>
    <rPh sb="1" eb="2">
      <t>シュウ</t>
    </rPh>
    <rPh sb="2" eb="3">
      <t>メ</t>
    </rPh>
    <phoneticPr fontId="32"/>
  </si>
  <si>
    <t>5週目</t>
    <rPh sb="1" eb="2">
      <t>シュウ</t>
    </rPh>
    <rPh sb="2" eb="3">
      <t>メ</t>
    </rPh>
    <phoneticPr fontId="32"/>
  </si>
  <si>
    <t>管理者</t>
    <rPh sb="0" eb="3">
      <t>カンリシャ</t>
    </rPh>
    <phoneticPr fontId="3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</si>
  <si>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2"/>
  </si>
  <si>
    <t>シフト記号</t>
    <rPh sb="3" eb="5">
      <t>キゴウ</t>
    </rPh>
    <phoneticPr fontId="12"/>
  </si>
  <si>
    <t>日中の勤務時間数</t>
    <rPh sb="0" eb="2">
      <t>ニッチュウ</t>
    </rPh>
    <rPh sb="3" eb="5">
      <t>キンム</t>
    </rPh>
    <rPh sb="5" eb="8">
      <t>ジカンスウ</t>
    </rPh>
    <phoneticPr fontId="32"/>
  </si>
  <si>
    <t>夜間・深夜の勤務時間数</t>
    <rPh sb="0" eb="2">
      <t>ヤカン</t>
    </rPh>
    <rPh sb="3" eb="5">
      <t>シンヤ</t>
    </rPh>
    <rPh sb="6" eb="8">
      <t>キンム</t>
    </rPh>
    <rPh sb="8" eb="11">
      <t>ジカンスウ</t>
    </rPh>
    <phoneticPr fontId="12"/>
  </si>
  <si>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</si>
  <si>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2"/>
  </si>
  <si>
    <t>(16) 日ごとの実利用者数</t>
    <rPh sb="5" eb="6">
      <t>ヒ</t>
    </rPh>
    <rPh sb="9" eb="10">
      <t>ジツ</t>
    </rPh>
    <rPh sb="10" eb="13">
      <t>リヨウシャ</t>
    </rPh>
    <rPh sb="13" eb="14">
      <t>スウ</t>
    </rPh>
    <phoneticPr fontId="3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</si>
  <si>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</si>
  <si>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2"/>
  </si>
  <si>
    <t>■シフト記号表（勤務時間帯）</t>
    <rPh sb="4" eb="6">
      <t>キゴウ</t>
    </rPh>
    <rPh sb="6" eb="7">
      <t>ヒョウ</t>
    </rPh>
    <rPh sb="8" eb="10">
      <t>キンム</t>
    </rPh>
    <rPh sb="10" eb="13">
      <t>ジカンタイ</t>
    </rPh>
    <phoneticPr fontId="32"/>
  </si>
  <si>
    <t>※24時間表記</t>
    <rPh sb="3" eb="5">
      <t>ジカン</t>
    </rPh>
    <rPh sb="5" eb="7">
      <t>ヒョウキ</t>
    </rPh>
    <phoneticPr fontId="3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</si>
  <si>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2"/>
  </si>
  <si>
    <t>勤務時間</t>
    <rPh sb="0" eb="2">
      <t>キンム</t>
    </rPh>
    <rPh sb="2" eb="4">
      <t>ジカン</t>
    </rPh>
    <phoneticPr fontId="32"/>
  </si>
  <si>
    <t>日中の時間帯</t>
    <rPh sb="0" eb="2">
      <t>ニッチュウ</t>
    </rPh>
    <rPh sb="3" eb="6">
      <t>ジカンタイ</t>
    </rPh>
    <phoneticPr fontId="32"/>
  </si>
  <si>
    <t>日中の勤務時間</t>
    <rPh sb="0" eb="2">
      <t>ニッチュウ</t>
    </rPh>
    <rPh sb="3" eb="5">
      <t>キンム</t>
    </rPh>
    <rPh sb="5" eb="7">
      <t>ジカン</t>
    </rPh>
    <phoneticPr fontId="32"/>
  </si>
  <si>
    <t>夜間及び深夜</t>
    <rPh sb="0" eb="2">
      <t>ヤカン</t>
    </rPh>
    <rPh sb="2" eb="3">
      <t>オヨ</t>
    </rPh>
    <rPh sb="4" eb="6">
      <t>シンヤ</t>
    </rPh>
    <phoneticPr fontId="32"/>
  </si>
  <si>
    <t>自由記載欄</t>
    <rPh sb="0" eb="2">
      <t>ジユウ</t>
    </rPh>
    <rPh sb="2" eb="4">
      <t>キサイ</t>
    </rPh>
    <rPh sb="4" eb="5">
      <t>ラン</t>
    </rPh>
    <phoneticPr fontId="32"/>
  </si>
  <si>
    <t>No</t>
    <phoneticPr fontId="32"/>
  </si>
  <si>
    <t>記号</t>
    <rPh sb="0" eb="2">
      <t>キゴウ</t>
    </rPh>
    <phoneticPr fontId="32"/>
  </si>
  <si>
    <t>始業時刻</t>
    <rPh sb="0" eb="2">
      <t>シギョウ</t>
    </rPh>
    <rPh sb="2" eb="4">
      <t>ジコク</t>
    </rPh>
    <phoneticPr fontId="32"/>
  </si>
  <si>
    <t>終業時刻</t>
    <rPh sb="0" eb="2">
      <t>シュウギョウ</t>
    </rPh>
    <rPh sb="2" eb="4">
      <t>ジコク</t>
    </rPh>
    <phoneticPr fontId="32"/>
  </si>
  <si>
    <t>うち、休憩時間</t>
    <rPh sb="3" eb="5">
      <t>キュウケイ</t>
    </rPh>
    <rPh sb="5" eb="7">
      <t>ジカン</t>
    </rPh>
    <phoneticPr fontId="32"/>
  </si>
  <si>
    <t>開始時刻</t>
    <rPh sb="0" eb="2">
      <t>カイシ</t>
    </rPh>
    <rPh sb="2" eb="4">
      <t>ジコク</t>
    </rPh>
    <phoneticPr fontId="32"/>
  </si>
  <si>
    <t>終了時刻</t>
    <rPh sb="0" eb="2">
      <t>シュウリョウ</t>
    </rPh>
    <rPh sb="2" eb="4">
      <t>ジコク</t>
    </rPh>
    <phoneticPr fontId="32"/>
  </si>
  <si>
    <t>の勤務時間</t>
    <rPh sb="1" eb="3">
      <t>キンム</t>
    </rPh>
    <rPh sb="3" eb="5">
      <t>ジカン</t>
    </rPh>
    <phoneticPr fontId="32"/>
  </si>
  <si>
    <t>a</t>
    <phoneticPr fontId="32"/>
  </si>
  <si>
    <t>：</t>
    <phoneticPr fontId="32"/>
  </si>
  <si>
    <t>（</t>
    <phoneticPr fontId="32"/>
  </si>
  <si>
    <t>b</t>
    <phoneticPr fontId="32"/>
  </si>
  <si>
    <t>c</t>
    <phoneticPr fontId="32"/>
  </si>
  <si>
    <t>d</t>
    <phoneticPr fontId="32"/>
  </si>
  <si>
    <t>e</t>
    <phoneticPr fontId="32"/>
  </si>
  <si>
    <t>f</t>
    <phoneticPr fontId="32"/>
  </si>
  <si>
    <t>g</t>
    <phoneticPr fontId="32"/>
  </si>
  <si>
    <t>h</t>
    <phoneticPr fontId="32"/>
  </si>
  <si>
    <t>i</t>
    <phoneticPr fontId="32"/>
  </si>
  <si>
    <t>j</t>
    <phoneticPr fontId="32"/>
  </si>
  <si>
    <t>k</t>
    <phoneticPr fontId="32"/>
  </si>
  <si>
    <t>l</t>
    <phoneticPr fontId="32"/>
  </si>
  <si>
    <t>m</t>
    <phoneticPr fontId="32"/>
  </si>
  <si>
    <t>n</t>
    <phoneticPr fontId="32"/>
  </si>
  <si>
    <t>o</t>
    <phoneticPr fontId="32"/>
  </si>
  <si>
    <t>p</t>
    <phoneticPr fontId="32"/>
  </si>
  <si>
    <t>q</t>
    <phoneticPr fontId="32"/>
  </si>
  <si>
    <t>r</t>
    <phoneticPr fontId="32"/>
  </si>
  <si>
    <t>-</t>
    <phoneticPr fontId="32"/>
  </si>
  <si>
    <t>s</t>
    <phoneticPr fontId="32"/>
  </si>
  <si>
    <t>t</t>
    <phoneticPr fontId="32"/>
  </si>
  <si>
    <t>u</t>
    <phoneticPr fontId="32"/>
  </si>
  <si>
    <t>v</t>
    <phoneticPr fontId="32"/>
  </si>
  <si>
    <t>w</t>
    <phoneticPr fontId="32"/>
  </si>
  <si>
    <t>x</t>
    <phoneticPr fontId="32"/>
  </si>
  <si>
    <t>y</t>
    <phoneticPr fontId="32"/>
  </si>
  <si>
    <t>z</t>
    <phoneticPr fontId="32"/>
  </si>
  <si>
    <t>ag</t>
    <phoneticPr fontId="32"/>
  </si>
  <si>
    <t>-</t>
  </si>
  <si>
    <t>1日に2回勤務する場合</t>
    <rPh sb="1" eb="2">
      <t>ニチ</t>
    </rPh>
    <rPh sb="4" eb="5">
      <t>カイ</t>
    </rPh>
    <rPh sb="5" eb="7">
      <t>キンム</t>
    </rPh>
    <rPh sb="9" eb="11">
      <t>バアイ</t>
    </rPh>
    <phoneticPr fontId="32"/>
  </si>
  <si>
    <t>ah</t>
    <phoneticPr fontId="32"/>
  </si>
  <si>
    <t>1日に2回勤務する場合</t>
    <phoneticPr fontId="32"/>
  </si>
  <si>
    <t>ai</t>
    <phoneticPr fontId="32"/>
  </si>
  <si>
    <t>・職種ごとの勤務時間を「○：○○～○：○○」と表記することが困難な場合は、No18～33を活用し、勤務時間数のみを入力してください。</t>
    <rPh sb="45" eb="47">
      <t>カツヨウ</t>
    </rPh>
    <phoneticPr fontId="3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</si>
  <si>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2"/>
  </si>
  <si>
    <t>・シフト記号が足りない場合は、適宜、行を追加してください。</t>
    <rPh sb="4" eb="6">
      <t>キゴウ</t>
    </rPh>
    <rPh sb="7" eb="8">
      <t>タ</t>
    </rPh>
    <rPh sb="11" eb="13">
      <t>バアイ</t>
    </rPh>
    <rPh sb="15" eb="17">
      <t>テキギ</t>
    </rPh>
    <rPh sb="18" eb="19">
      <t>ギョウ</t>
    </rPh>
    <rPh sb="20" eb="22">
      <t>ツイカ</t>
    </rPh>
    <phoneticPr fontId="3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</si>
  <si>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2"/>
  </si>
  <si>
    <t>１．サービス種別</t>
    <rPh sb="6" eb="8">
      <t>シュベツ</t>
    </rPh>
    <phoneticPr fontId="32"/>
  </si>
  <si>
    <t>サービス種別</t>
    <rPh sb="4" eb="6">
      <t>シュベツ</t>
    </rPh>
    <phoneticPr fontId="3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</si>
  <si>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</si>
  <si>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</si>
  <si>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3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</si>
  <si>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32"/>
  </si>
  <si>
    <t>ー</t>
    <phoneticPr fontId="32"/>
  </si>
  <si>
    <t>２．職種名・資格名称</t>
    <rPh sb="2" eb="4">
      <t>ショクシュ</t>
    </rPh>
    <rPh sb="4" eb="5">
      <t>メイ</t>
    </rPh>
    <rPh sb="6" eb="8">
      <t>シカク</t>
    </rPh>
    <rPh sb="8" eb="10">
      <t>メイショウ</t>
    </rPh>
    <phoneticPr fontId="32"/>
  </si>
  <si>
    <t>職種名</t>
    <rPh sb="0" eb="2">
      <t>ショクシュ</t>
    </rPh>
    <rPh sb="2" eb="3">
      <t>メイ</t>
    </rPh>
    <phoneticPr fontId="32"/>
  </si>
  <si>
    <t>介護従業者</t>
    <rPh sb="0" eb="2">
      <t>カイゴ</t>
    </rPh>
    <rPh sb="2" eb="5">
      <t>ジュウギョウシャ</t>
    </rPh>
    <phoneticPr fontId="32"/>
  </si>
  <si>
    <t>計画作成担当者</t>
    <rPh sb="0" eb="2">
      <t>ケイカク</t>
    </rPh>
    <rPh sb="2" eb="4">
      <t>サクセイ</t>
    </rPh>
    <rPh sb="4" eb="7">
      <t>タントウシャ</t>
    </rPh>
    <phoneticPr fontId="32"/>
  </si>
  <si>
    <t>ー</t>
    <phoneticPr fontId="32"/>
  </si>
  <si>
    <t>資格</t>
    <rPh sb="0" eb="2">
      <t>シカク</t>
    </rPh>
    <phoneticPr fontId="32"/>
  </si>
  <si>
    <t>看護師</t>
    <rPh sb="0" eb="3">
      <t>カンゴシ</t>
    </rPh>
    <phoneticPr fontId="32"/>
  </si>
  <si>
    <t>実践者研修終了・介護支援専門員</t>
    <rPh sb="0" eb="3">
      <t>ジッセンシャ</t>
    </rPh>
    <rPh sb="3" eb="5">
      <t>ケンシュウ</t>
    </rPh>
    <rPh sb="5" eb="7">
      <t>シュウリョウ</t>
    </rPh>
    <rPh sb="8" eb="10">
      <t>カイゴ</t>
    </rPh>
    <rPh sb="10" eb="12">
      <t>シエン</t>
    </rPh>
    <rPh sb="12" eb="15">
      <t>センモンイン</t>
    </rPh>
    <phoneticPr fontId="32"/>
  </si>
  <si>
    <t>ー</t>
    <phoneticPr fontId="32"/>
  </si>
  <si>
    <t>准看護師</t>
    <rPh sb="0" eb="4">
      <t>ジュンカンゴシ</t>
    </rPh>
    <phoneticPr fontId="32"/>
  </si>
  <si>
    <t>実践者研修修了</t>
    <rPh sb="0" eb="3">
      <t>ジッセンシャ</t>
    </rPh>
    <rPh sb="3" eb="5">
      <t>ケンシュウ</t>
    </rPh>
    <rPh sb="5" eb="7">
      <t>シュウリョウ</t>
    </rPh>
    <phoneticPr fontId="32"/>
  </si>
  <si>
    <t>介護福祉士</t>
    <rPh sb="0" eb="2">
      <t>カイゴ</t>
    </rPh>
    <rPh sb="2" eb="5">
      <t>フクシシ</t>
    </rPh>
    <phoneticPr fontId="32"/>
  </si>
  <si>
    <t>基礎課程修了</t>
    <rPh sb="0" eb="2">
      <t>キソ</t>
    </rPh>
    <rPh sb="2" eb="4">
      <t>カテイ</t>
    </rPh>
    <rPh sb="4" eb="6">
      <t>シュウリョウ</t>
    </rPh>
    <phoneticPr fontId="32"/>
  </si>
  <si>
    <t>管理栄養士</t>
    <rPh sb="0" eb="5">
      <t>カンリエイヨウシ</t>
    </rPh>
    <phoneticPr fontId="32"/>
  </si>
  <si>
    <t>ー</t>
  </si>
  <si>
    <t>【自治体の皆様へ】</t>
    <rPh sb="1" eb="4">
      <t>ジチタイ</t>
    </rPh>
    <rPh sb="5" eb="7">
      <t>ミナサマ</t>
    </rPh>
    <phoneticPr fontId="32"/>
  </si>
  <si>
    <t>※ INDIRECT関数使用のため、以下のとおりセルに「名前の定義」をしています。</t>
    <rPh sb="10" eb="12">
      <t>カンスウ</t>
    </rPh>
    <rPh sb="12" eb="14">
      <t>シヨウ</t>
    </rPh>
    <rPh sb="18" eb="20">
      <t>イカ</t>
    </rPh>
    <rPh sb="28" eb="30">
      <t>ナマエ</t>
    </rPh>
    <rPh sb="31" eb="33">
      <t>テイギ</t>
    </rPh>
    <phoneticPr fontId="32"/>
  </si>
  <si>
    <t>　C14～L14・・・「職種」</t>
    <rPh sb="12" eb="14">
      <t>ショクシュ</t>
    </rPh>
    <phoneticPr fontId="32"/>
  </si>
  <si>
    <t>　C列・・・「管理者」</t>
    <rPh sb="2" eb="3">
      <t>レツ</t>
    </rPh>
    <rPh sb="7" eb="10">
      <t>カンリシャ</t>
    </rPh>
    <phoneticPr fontId="32"/>
  </si>
  <si>
    <t>　D列・・・「介護従業者」</t>
    <rPh sb="2" eb="3">
      <t>レツ</t>
    </rPh>
    <rPh sb="7" eb="9">
      <t>カイゴ</t>
    </rPh>
    <rPh sb="9" eb="12">
      <t>ジュウギョウシャ</t>
    </rPh>
    <phoneticPr fontId="32"/>
  </si>
  <si>
    <t>　E列・・・「計画作成担当者」</t>
    <rPh sb="2" eb="3">
      <t>レツ</t>
    </rPh>
    <rPh sb="7" eb="9">
      <t>ケイカク</t>
    </rPh>
    <rPh sb="9" eb="11">
      <t>サクセイ</t>
    </rPh>
    <rPh sb="11" eb="14">
      <t>タントウシャ</t>
    </rPh>
    <phoneticPr fontId="3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</si>
  <si>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2"/>
  </si>
  <si>
    <t>　行が足りない場合は、適宜追加してください。</t>
    <rPh sb="1" eb="2">
      <t>ギョウ</t>
    </rPh>
    <rPh sb="3" eb="4">
      <t>タ</t>
    </rPh>
    <rPh sb="7" eb="9">
      <t>バアイ</t>
    </rPh>
    <rPh sb="11" eb="13">
      <t>テキギ</t>
    </rPh>
    <rPh sb="13" eb="15">
      <t>ツイカ</t>
    </rPh>
    <phoneticPr fontId="3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</si>
  <si>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</si>
  <si>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2"/>
  </si>
  <si>
    <t>　・「数式」タブ　⇒　「名前の定義」を選択</t>
    <rPh sb="3" eb="5">
      <t>スウシキ</t>
    </rPh>
    <rPh sb="12" eb="14">
      <t>ナマエ</t>
    </rPh>
    <rPh sb="15" eb="17">
      <t>テイギ</t>
    </rPh>
    <rPh sb="19" eb="21">
      <t>センタク</t>
    </rPh>
    <phoneticPr fontId="32"/>
  </si>
  <si>
    <t>　・「名前」に職種名を入力</t>
    <rPh sb="3" eb="5">
      <t>ナマエ</t>
    </rPh>
    <rPh sb="7" eb="9">
      <t>ショクシュ</t>
    </rPh>
    <rPh sb="9" eb="10">
      <t>メイ</t>
    </rPh>
    <rPh sb="11" eb="13">
      <t>ニュウリョク</t>
    </rPh>
    <phoneticPr fontId="3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</si>
  <si>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</si>
  <si>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2"/>
  </si>
  <si>
    <t>はい・いいえ</t>
    <phoneticPr fontId="4"/>
  </si>
  <si>
    <t>はい・いいえ</t>
    <phoneticPr fontId="4"/>
  </si>
  <si>
    <t>（指定（介護予防）認知症対応型共同生活介護）</t>
    <rPh sb="1" eb="3">
      <t>シテイ</t>
    </rPh>
    <rPh sb="4" eb="8">
      <t>カイゴヨボウ</t>
    </rPh>
    <rPh sb="9" eb="11">
      <t>ニンチ</t>
    </rPh>
    <rPh sb="11" eb="12">
      <t>ショウ</t>
    </rPh>
    <rPh sb="12" eb="15">
      <t>タイオウガタ</t>
    </rPh>
    <rPh sb="15" eb="17">
      <t>キョウドウ</t>
    </rPh>
    <rPh sb="17" eb="19">
      <t>セイカツ</t>
    </rPh>
    <rPh sb="19" eb="21">
      <t>カイゴ</t>
    </rPh>
    <phoneticPr fontId="4"/>
  </si>
  <si>
    <t>※寒川町に届け出ている代表者氏名と相違している場合は、変更届出書を提出してください。</t>
    <rPh sb="1" eb="4">
      <t>サムカワマチ</t>
    </rPh>
    <rPh sb="5" eb="6">
      <t>トド</t>
    </rPh>
    <rPh sb="7" eb="8">
      <t>デ</t>
    </rPh>
    <rPh sb="11" eb="14">
      <t>ダイヒョウシャ</t>
    </rPh>
    <rPh sb="14" eb="16">
      <t>シメイ</t>
    </rPh>
    <rPh sb="17" eb="19">
      <t>ソウイ</t>
    </rPh>
    <rPh sb="23" eb="25">
      <t>バアイ</t>
    </rPh>
    <rPh sb="27" eb="29">
      <t>ヘンコウ</t>
    </rPh>
    <rPh sb="29" eb="32">
      <t>トドケデショ</t>
    </rPh>
    <rPh sb="33" eb="35">
      <t>テイシュツ</t>
    </rPh>
    <phoneticPr fontId="4"/>
  </si>
  <si>
    <t>※４で×と回答した事業者は、代表者の変更届出が必要になります。なお、研修を修了していない方がどうしても開設者にならなくてはいけない場合は、町に問い合わせください。</t>
    <rPh sb="5" eb="7">
      <t>カイトウ</t>
    </rPh>
    <rPh sb="9" eb="12">
      <t>ジギョウシャ</t>
    </rPh>
    <rPh sb="14" eb="17">
      <t>ダイヒョウシャ</t>
    </rPh>
    <rPh sb="18" eb="20">
      <t>ヘンコウ</t>
    </rPh>
    <rPh sb="20" eb="21">
      <t>トド</t>
    </rPh>
    <rPh sb="21" eb="22">
      <t>デ</t>
    </rPh>
    <rPh sb="23" eb="25">
      <t>ヒツヨウ</t>
    </rPh>
    <rPh sb="34" eb="36">
      <t>ケンシュウ</t>
    </rPh>
    <rPh sb="37" eb="39">
      <t>シュウリョウ</t>
    </rPh>
    <rPh sb="44" eb="45">
      <t>カタ</t>
    </rPh>
    <rPh sb="51" eb="54">
      <t>カイセツシャ</t>
    </rPh>
    <rPh sb="65" eb="67">
      <t>バアイ</t>
    </rPh>
    <rPh sb="69" eb="70">
      <t>マチ</t>
    </rPh>
    <rPh sb="71" eb="72">
      <t>ト</t>
    </rPh>
    <rPh sb="73" eb="74">
      <t>ア</t>
    </rPh>
    <phoneticPr fontId="4"/>
  </si>
  <si>
    <t>※寒川町に届け出ている管理者氏名と相違している場合は、変更届出書を提出してください。</t>
    <rPh sb="1" eb="4">
      <t>サムカワマチ</t>
    </rPh>
    <rPh sb="5" eb="6">
      <t>トド</t>
    </rPh>
    <rPh sb="7" eb="8">
      <t>デ</t>
    </rPh>
    <rPh sb="11" eb="14">
      <t>カンリシャ</t>
    </rPh>
    <rPh sb="14" eb="16">
      <t>シメイ</t>
    </rPh>
    <rPh sb="17" eb="19">
      <t>ソウイ</t>
    </rPh>
    <rPh sb="23" eb="25">
      <t>バアイ</t>
    </rPh>
    <rPh sb="27" eb="29">
      <t>ヘンコウ</t>
    </rPh>
    <rPh sb="29" eb="32">
      <t>トドケデショ</t>
    </rPh>
    <rPh sb="33" eb="35">
      <t>テイシュツ</t>
    </rPh>
    <phoneticPr fontId="4"/>
  </si>
  <si>
    <t>※寒川町に届け出ている計画作成担当者氏名と相違している場合は、変更届出書を提出してください。</t>
    <rPh sb="1" eb="4">
      <t>サムカワマチ</t>
    </rPh>
    <rPh sb="5" eb="6">
      <t>トド</t>
    </rPh>
    <rPh sb="7" eb="8">
      <t>デ</t>
    </rPh>
    <rPh sb="11" eb="13">
      <t>ケイカク</t>
    </rPh>
    <rPh sb="13" eb="15">
      <t>サクセイ</t>
    </rPh>
    <rPh sb="15" eb="18">
      <t>タントウシャ</t>
    </rPh>
    <rPh sb="18" eb="20">
      <t>シメイ</t>
    </rPh>
    <rPh sb="21" eb="23">
      <t>ソウイ</t>
    </rPh>
    <rPh sb="27" eb="29">
      <t>バアイ</t>
    </rPh>
    <rPh sb="31" eb="33">
      <t>ヘンコウ</t>
    </rPh>
    <rPh sb="33" eb="36">
      <t>トドケデショ</t>
    </rPh>
    <rPh sb="37" eb="39">
      <t>テイシュツ</t>
    </rPh>
    <phoneticPr fontId="4"/>
  </si>
  <si>
    <t>※７で×と回答した事業者は、人員基準違反です。介護支援専門員の人員欠如については、その翌々月から人員欠如が解消された月まで利用者全員について所定単位数を７０／１００に減算することになります。
※１０で×と回答した事業者は、計画作成担当者の変更届出が必要になります。なお、研修を修了していない方がどうしても計画作成担当者にならなくてはいけない場合は、町に問い合わせください。</t>
    <rPh sb="5" eb="7">
      <t>カイトウ</t>
    </rPh>
    <rPh sb="102" eb="104">
      <t>カイトウ</t>
    </rPh>
    <rPh sb="106" eb="109">
      <t>ジギョウシャ</t>
    </rPh>
    <rPh sb="111" eb="113">
      <t>ケイカク</t>
    </rPh>
    <rPh sb="113" eb="115">
      <t>サクセイ</t>
    </rPh>
    <rPh sb="115" eb="118">
      <t>タントウシャ</t>
    </rPh>
    <rPh sb="119" eb="121">
      <t>ヘンコウ</t>
    </rPh>
    <rPh sb="124" eb="126">
      <t>ヒツヨウ</t>
    </rPh>
    <rPh sb="145" eb="146">
      <t>カタ</t>
    </rPh>
    <rPh sb="174" eb="175">
      <t>マチ</t>
    </rPh>
    <phoneticPr fontId="4"/>
  </si>
  <si>
    <r>
      <t>　時間（Ａ）が時間（Ｄ）</t>
    </r>
    <r>
      <rPr>
        <sz val="11"/>
        <rFont val="ＭＳ Ｐゴシック"/>
        <family val="3"/>
        <charset val="128"/>
      </rPr>
      <t>以上となっていますか。</t>
    </r>
    <rPh sb="1" eb="3">
      <t>ジカン</t>
    </rPh>
    <rPh sb="7" eb="9">
      <t>ジカン</t>
    </rPh>
    <rPh sb="12" eb="14">
      <t>イジョウ</t>
    </rPh>
    <phoneticPr fontId="4"/>
  </si>
  <si>
    <r>
      <t>　時間（Ａ）が時間（Ｄ）</t>
    </r>
    <r>
      <rPr>
        <sz val="11"/>
        <rFont val="ＭＳ Ｐゴシック"/>
        <family val="3"/>
        <charset val="128"/>
      </rPr>
      <t>以上となっていますか。</t>
    </r>
    <rPh sb="1" eb="3">
      <t>ジカン</t>
    </rPh>
    <rPh sb="7" eb="9">
      <t>ジカン</t>
    </rPh>
    <phoneticPr fontId="4"/>
  </si>
  <si>
    <t>※１４又は１５でいいえと回答した事業者は、人員基準違反です。早急に基準を満たす介護従業者を配置してください。</t>
    <rPh sb="3" eb="4">
      <t>マタ</t>
    </rPh>
    <rPh sb="12" eb="14">
      <t>カイトウ</t>
    </rPh>
    <rPh sb="16" eb="19">
      <t>ジギョウシャ</t>
    </rPh>
    <rPh sb="21" eb="23">
      <t>ジンイン</t>
    </rPh>
    <rPh sb="23" eb="25">
      <t>キジュン</t>
    </rPh>
    <rPh sb="25" eb="27">
      <t>イハン</t>
    </rPh>
    <rPh sb="30" eb="32">
      <t>ソウキュウ</t>
    </rPh>
    <rPh sb="33" eb="35">
      <t>キジュン</t>
    </rPh>
    <rPh sb="36" eb="37">
      <t>ミ</t>
    </rPh>
    <rPh sb="39" eb="41">
      <t>カイゴ</t>
    </rPh>
    <rPh sb="41" eb="44">
      <t>ジュウギョウシャ</t>
    </rPh>
    <rPh sb="45" eb="47">
      <t>ハイチ</t>
    </rPh>
    <phoneticPr fontId="4"/>
  </si>
  <si>
    <t>　食事、掃除、洗濯、買い物、園芸、農作業、レクリエーション、行事等を利用者と介護従業者が共同で行うよう努めていますか。</t>
    <rPh sb="1" eb="3">
      <t>ショクジ</t>
    </rPh>
    <rPh sb="4" eb="6">
      <t>ソウジ</t>
    </rPh>
    <rPh sb="7" eb="9">
      <t>センタク</t>
    </rPh>
    <rPh sb="10" eb="11">
      <t>カ</t>
    </rPh>
    <rPh sb="12" eb="13">
      <t>モノ</t>
    </rPh>
    <rPh sb="14" eb="16">
      <t>エンゲイ</t>
    </rPh>
    <rPh sb="17" eb="20">
      <t>ノウサギョウ</t>
    </rPh>
    <rPh sb="30" eb="32">
      <t>ギョウジ</t>
    </rPh>
    <rPh sb="32" eb="33">
      <t>トウ</t>
    </rPh>
    <rPh sb="34" eb="37">
      <t>リヨウシャ</t>
    </rPh>
    <rPh sb="38" eb="40">
      <t>カイゴ</t>
    </rPh>
    <rPh sb="40" eb="43">
      <t>ジュウギョウシャ</t>
    </rPh>
    <rPh sb="44" eb="46">
      <t>キョウドウ</t>
    </rPh>
    <rPh sb="47" eb="48">
      <t>オコナ</t>
    </rPh>
    <rPh sb="51" eb="52">
      <t>ツト</t>
    </rPh>
    <phoneticPr fontId="4"/>
  </si>
  <si>
    <t>　運営規程の内容は、常に実態を反映したものを整備していますか。また、変更があった場合は、別に寒川町長が定める様式で届出をしていますか。</t>
    <rPh sb="1" eb="3">
      <t>ウンエイ</t>
    </rPh>
    <rPh sb="3" eb="5">
      <t>キテイ</t>
    </rPh>
    <rPh sb="6" eb="8">
      <t>ナイヨウ</t>
    </rPh>
    <rPh sb="10" eb="11">
      <t>ツネ</t>
    </rPh>
    <rPh sb="12" eb="14">
      <t>ジッタイ</t>
    </rPh>
    <rPh sb="15" eb="17">
      <t>ハンエイ</t>
    </rPh>
    <rPh sb="22" eb="24">
      <t>セイビ</t>
    </rPh>
    <rPh sb="34" eb="36">
      <t>ヘンコウ</t>
    </rPh>
    <rPh sb="40" eb="42">
      <t>バアイ</t>
    </rPh>
    <rPh sb="44" eb="45">
      <t>ベツ</t>
    </rPh>
    <rPh sb="46" eb="48">
      <t>サムカワ</t>
    </rPh>
    <rPh sb="48" eb="50">
      <t>チョウチョウ</t>
    </rPh>
    <rPh sb="51" eb="52">
      <t>サダ</t>
    </rPh>
    <rPh sb="54" eb="56">
      <t>ヨウシキ</t>
    </rPh>
    <rPh sb="57" eb="58">
      <t>トド</t>
    </rPh>
    <rPh sb="58" eb="59">
      <t>デ</t>
    </rPh>
    <phoneticPr fontId="4"/>
  </si>
  <si>
    <t xml:space="preserve"> 認知症介護基礎研修を受講していますか？または、受講する機会が計画的に確保されていますか。</t>
    <rPh sb="24" eb="26">
      <t>ジュコウ</t>
    </rPh>
    <rPh sb="28" eb="30">
      <t>キカイ</t>
    </rPh>
    <rPh sb="31" eb="34">
      <t>ケイカクテキ</t>
    </rPh>
    <rPh sb="35" eb="37">
      <t>カクホ</t>
    </rPh>
    <phoneticPr fontId="4"/>
  </si>
  <si>
    <t xml:space="preserve"> 職場において行われる性的な言動又は優越的な関係を背景とした言動であって業務上必要かつ相当な範囲を超えたものにより、従業者の就業環境が害されることを防止するための方針等を定めていますか。</t>
    <rPh sb="83" eb="84">
      <t>ナド</t>
    </rPh>
    <rPh sb="85" eb="86">
      <t>サダ</t>
    </rPh>
    <phoneticPr fontId="4"/>
  </si>
  <si>
    <t>　感染症や非常災害の発生時において、利用者に対するサービスの提供を継続的に実施するための、及び非常時の体制で早期の業務再開を図るための計画（以下「業務継続計画」という。）を策定していますか。</t>
    <phoneticPr fontId="4"/>
  </si>
  <si>
    <t>　従業者に対し、業務継続計画について周知するとともに、必要な研修及び訓練を定期的に（１年に２回）実施していますか。</t>
    <rPh sb="1" eb="4">
      <t>ジュウギョウシャ</t>
    </rPh>
    <rPh sb="5" eb="6">
      <t>タイ</t>
    </rPh>
    <rPh sb="8" eb="10">
      <t>ギョウム</t>
    </rPh>
    <rPh sb="10" eb="12">
      <t>ケイゾク</t>
    </rPh>
    <rPh sb="12" eb="14">
      <t>ケイカク</t>
    </rPh>
    <rPh sb="18" eb="20">
      <t>シュウチ</t>
    </rPh>
    <rPh sb="27" eb="29">
      <t>ヒツヨウ</t>
    </rPh>
    <rPh sb="30" eb="32">
      <t>ケンシュウ</t>
    </rPh>
    <rPh sb="32" eb="33">
      <t>オヨ</t>
    </rPh>
    <rPh sb="34" eb="36">
      <t>クンレン</t>
    </rPh>
    <rPh sb="37" eb="40">
      <t>テイキテキ</t>
    </rPh>
    <rPh sb="43" eb="44">
      <t>ネン</t>
    </rPh>
    <rPh sb="46" eb="47">
      <t>カイ</t>
    </rPh>
    <rPh sb="48" eb="50">
      <t>ジッシ</t>
    </rPh>
    <phoneticPr fontId="4"/>
  </si>
  <si>
    <t>　定期的に業務継続計画の見直しを行い、必要に応じて業務継続計画の変更を行っていますか。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4"/>
  </si>
  <si>
    <t>⑫　利用者が入退院をし、又は外泊した場合であって、当該入院又は外泊期間が死亡日以前45日の範囲内であれば、当該入院又は外泊期間を除いた期間について、看取り介護加算の算定が可能である。</t>
    <phoneticPr fontId="29"/>
  </si>
  <si>
    <t>初期加算をいつから算定していますか。</t>
    <phoneticPr fontId="4"/>
  </si>
  <si>
    <t>　イ　入所者の心身の状況等に係る基本的な情報に基づき、適切なサービスを提供するための施設サービス計画を作成する（Plan）。
　ロ　サービスの提供に当たっては、施設サービス計画に基づいて、入所者の自立支援や重度化防止に資する介護を実施する（Do）。
　ハ　ＬＩＦＥへの提出情報及びフィードバック情報等も活用し、多職種が共同して、施設の特性やサービス提供の在り方について　　検証を行う（Check）。
　ニ　検証結果に基づき、入所者の施設サービス計画を適切に見直し、施設全体として、サービスの質の更なる向上に努める（Action）。</t>
    <phoneticPr fontId="32"/>
  </si>
  <si>
    <r>
      <t>※６で</t>
    </r>
    <r>
      <rPr>
        <sz val="10"/>
        <color theme="1"/>
        <rFont val="HG丸ｺﾞｼｯｸM-PRO"/>
        <family val="3"/>
        <charset val="128"/>
      </rPr>
      <t>×</t>
    </r>
    <r>
      <rPr>
        <sz val="10"/>
        <rFont val="HG丸ｺﾞｼｯｸM-PRO"/>
        <family val="3"/>
        <charset val="128"/>
      </rPr>
      <t>と回答した事業者は、管理者の変更届出が必要になります。なお、研修を修了していない方がどうしても管理者にならなくてはいけない場合は、町に問い合わせください。</t>
    </r>
    <rPh sb="5" eb="7">
      <t>カイトウ</t>
    </rPh>
    <rPh sb="9" eb="12">
      <t>ジギョウシャ</t>
    </rPh>
    <rPh sb="14" eb="17">
      <t>カンリシャ</t>
    </rPh>
    <rPh sb="18" eb="20">
      <t>ヘンコウ</t>
    </rPh>
    <rPh sb="20" eb="21">
      <t>トド</t>
    </rPh>
    <rPh sb="21" eb="22">
      <t>デ</t>
    </rPh>
    <rPh sb="23" eb="25">
      <t>ヒツヨウ</t>
    </rPh>
    <rPh sb="44" eb="45">
      <t>カタ</t>
    </rPh>
    <rPh sb="51" eb="53">
      <t>カンリ</t>
    </rPh>
    <rPh sb="69" eb="70">
      <t>マチ</t>
    </rPh>
    <phoneticPr fontId="4"/>
  </si>
  <si>
    <t>※平成27年4月に消防法が改正されました。詳細は消防本部予防課査察指導担当へお問い合わせください。
　　　　　　　　　　　　　　　　　　　　　　　　　　　　　　　　　　　（電話0467-82-1111）</t>
    <rPh sb="26" eb="28">
      <t>ホンブ</t>
    </rPh>
    <rPh sb="28" eb="31">
      <t>ヨボウカ</t>
    </rPh>
    <rPh sb="35" eb="37">
      <t>タントウ</t>
    </rPh>
    <rPh sb="86" eb="88">
      <t>デンワ</t>
    </rPh>
    <phoneticPr fontId="4"/>
  </si>
  <si>
    <t>　（５8について）　金銭に係るものについては書面等をもって事前に同意を得るとともに、代行後はその都度本人に確認を得ていますか。</t>
    <rPh sb="10" eb="12">
      <t>キンセン</t>
    </rPh>
    <rPh sb="13" eb="14">
      <t>カカ</t>
    </rPh>
    <rPh sb="22" eb="24">
      <t>ショメン</t>
    </rPh>
    <rPh sb="24" eb="25">
      <t>トウ</t>
    </rPh>
    <rPh sb="29" eb="31">
      <t>ジゼン</t>
    </rPh>
    <rPh sb="32" eb="34">
      <t>ドウイ</t>
    </rPh>
    <rPh sb="35" eb="36">
      <t>エ</t>
    </rPh>
    <rPh sb="42" eb="44">
      <t>ダイコウ</t>
    </rPh>
    <rPh sb="44" eb="45">
      <t>ゴ</t>
    </rPh>
    <rPh sb="48" eb="50">
      <t>ツド</t>
    </rPh>
    <rPh sb="50" eb="52">
      <t>ホンニン</t>
    </rPh>
    <rPh sb="53" eb="55">
      <t>カクニン</t>
    </rPh>
    <rPh sb="56" eb="57">
      <t>エ</t>
    </rPh>
    <phoneticPr fontId="4"/>
  </si>
  <si>
    <t>※事故報告書は、以下からダウンロードしてください。https://www.town.samukawa.kanagawa.jp/soshiki/fukushi/koreikaigo/kaigohoken/info/kaigo/kaigo_jigyousha/1497236551117.html</t>
    <rPh sb="1" eb="3">
      <t>ジコ</t>
    </rPh>
    <rPh sb="3" eb="6">
      <t>ホウコクショ</t>
    </rPh>
    <rPh sb="8" eb="10">
      <t>イカ</t>
    </rPh>
    <phoneticPr fontId="4"/>
  </si>
  <si>
    <r>
      <t>　　</t>
    </r>
    <r>
      <rPr>
        <u/>
        <sz val="12"/>
        <rFont val="HG丸ｺﾞｼｯｸM-PRO"/>
        <family val="3"/>
        <charset val="128"/>
      </rPr>
      <t>サービス種類名：（介護予防）認知症対応型共同生活介護</t>
    </r>
    <rPh sb="6" eb="8">
      <t>シュルイ</t>
    </rPh>
    <rPh sb="8" eb="9">
      <t>メイ</t>
    </rPh>
    <rPh sb="11" eb="13">
      <t>カイゴ</t>
    </rPh>
    <rPh sb="13" eb="15">
      <t>ヨボウ</t>
    </rPh>
    <rPh sb="16" eb="19">
      <t>ニンチショウ</t>
    </rPh>
    <rPh sb="19" eb="22">
      <t>タイオウガタ</t>
    </rPh>
    <rPh sb="22" eb="24">
      <t>キョウドウ</t>
    </rPh>
    <rPh sb="24" eb="26">
      <t>セイカツ</t>
    </rPh>
    <rPh sb="26" eb="28">
      <t>カイゴ</t>
    </rPh>
    <phoneticPr fontId="4"/>
  </si>
  <si>
    <t>モクセイの精霊　げん木</t>
  </si>
  <si>
    <t>ゼッコー鳥　ピピ</t>
  </si>
  <si>
    <t>　（２９で事例ありの場合）「切迫性」・「非代替性」・「一時性」のすべてを満たしていますか。</t>
    <rPh sb="5" eb="7">
      <t>ジレイ</t>
    </rPh>
    <rPh sb="10" eb="12">
      <t>バアイ</t>
    </rPh>
    <rPh sb="14" eb="17">
      <t>セッパクセイ</t>
    </rPh>
    <rPh sb="20" eb="21">
      <t>ヒ</t>
    </rPh>
    <rPh sb="21" eb="23">
      <t>ダイガ</t>
    </rPh>
    <rPh sb="23" eb="24">
      <t>セイ</t>
    </rPh>
    <rPh sb="27" eb="29">
      <t>イチジ</t>
    </rPh>
    <rPh sb="29" eb="30">
      <t>セイ</t>
    </rPh>
    <rPh sb="36" eb="37">
      <t>ミ</t>
    </rPh>
    <phoneticPr fontId="4"/>
  </si>
  <si>
    <t>　（２９で事例ありの場合）利用者本人や家族に対し、身体的拘束の内容、目的、理由、拘束の時間、時間帯、期間等を詳細に説明し、理解を得ていますか。</t>
    <phoneticPr fontId="4"/>
  </si>
  <si>
    <t>　（２９で事例ありの場合）身体拘束の態様及び時間、その際の利用者の心身の状況、緊急やむを得なかった理由を記録し、５年間保存していますか。</t>
    <rPh sb="13" eb="15">
      <t>シンタイ</t>
    </rPh>
    <rPh sb="15" eb="17">
      <t>コウソク</t>
    </rPh>
    <rPh sb="18" eb="20">
      <t>タイヨウ</t>
    </rPh>
    <rPh sb="20" eb="21">
      <t>オヨ</t>
    </rPh>
    <rPh sb="22" eb="24">
      <t>ジカン</t>
    </rPh>
    <rPh sb="27" eb="28">
      <t>サイ</t>
    </rPh>
    <rPh sb="29" eb="32">
      <t>リヨウシャ</t>
    </rPh>
    <rPh sb="33" eb="35">
      <t>シンシン</t>
    </rPh>
    <rPh sb="36" eb="38">
      <t>ジョウキョウ</t>
    </rPh>
    <rPh sb="39" eb="41">
      <t>キンキュウ</t>
    </rPh>
    <rPh sb="44" eb="45">
      <t>エ</t>
    </rPh>
    <rPh sb="49" eb="51">
      <t>リユウ</t>
    </rPh>
    <rPh sb="52" eb="54">
      <t>キロク</t>
    </rPh>
    <rPh sb="57" eb="59">
      <t>ネンカン</t>
    </rPh>
    <rPh sb="59" eb="61">
      <t>ホゾン</t>
    </rPh>
    <phoneticPr fontId="4"/>
  </si>
  <si>
    <t>　（２９で事例ありの場合）常に観察、再検討、改善を行っていますか。</t>
    <rPh sb="13" eb="14">
      <t>ツネ</t>
    </rPh>
    <rPh sb="15" eb="17">
      <t>カンサツ</t>
    </rPh>
    <rPh sb="18" eb="21">
      <t>サイケントウ</t>
    </rPh>
    <rPh sb="22" eb="24">
      <t>カイゼン</t>
    </rPh>
    <rPh sb="25" eb="26">
      <t>オコナ</t>
    </rPh>
    <phoneticPr fontId="4"/>
  </si>
  <si>
    <t>　（２９で事例ありの場合）身体的拘束等の必要がなくなった場合、すみやかに拘束を解除していますか。</t>
    <rPh sb="13" eb="16">
      <t>シンタイテキ</t>
    </rPh>
    <rPh sb="16" eb="18">
      <t>コウソク</t>
    </rPh>
    <rPh sb="18" eb="19">
      <t>トウ</t>
    </rPh>
    <rPh sb="20" eb="22">
      <t>ヒツヨウ</t>
    </rPh>
    <rPh sb="28" eb="30">
      <t>バアイ</t>
    </rPh>
    <rPh sb="36" eb="38">
      <t>コウソク</t>
    </rPh>
    <rPh sb="39" eb="41">
      <t>カイジョ</t>
    </rPh>
    <phoneticPr fontId="4"/>
  </si>
  <si>
    <t>　2024年4月以降の外部評価または運営推進会議における評価の実施日はいつですか。</t>
    <rPh sb="11" eb="13">
      <t>ガイブ</t>
    </rPh>
    <rPh sb="13" eb="15">
      <t>ヒョウカ</t>
    </rPh>
    <rPh sb="18" eb="20">
      <t>ウンエイ</t>
    </rPh>
    <rPh sb="20" eb="22">
      <t>スイシン</t>
    </rPh>
    <rPh sb="22" eb="24">
      <t>カイギ</t>
    </rPh>
    <rPh sb="28" eb="30">
      <t>ヒョウカ</t>
    </rPh>
    <rPh sb="31" eb="34">
      <t>ジッシビ</t>
    </rPh>
    <phoneticPr fontId="4"/>
  </si>
  <si>
    <t>※衛生管理等の以下の事項については、他のサービス事業者との連携等により行うことも差し支えありません。</t>
    <rPh sb="7" eb="9">
      <t>イカ</t>
    </rPh>
    <rPh sb="10" eb="12">
      <t>ジコウ</t>
    </rPh>
    <phoneticPr fontId="4"/>
  </si>
  <si>
    <t>※寒川町に届け出ている協力医療機関等と相違している場合は、変更届出書を提出してください。</t>
    <rPh sb="1" eb="4">
      <t>サムカワマチ</t>
    </rPh>
    <rPh sb="5" eb="6">
      <t>トド</t>
    </rPh>
    <rPh sb="7" eb="8">
      <t>デ</t>
    </rPh>
    <rPh sb="11" eb="13">
      <t>キョウリョク</t>
    </rPh>
    <rPh sb="13" eb="15">
      <t>イリョウ</t>
    </rPh>
    <rPh sb="15" eb="17">
      <t>キカン</t>
    </rPh>
    <rPh sb="17" eb="18">
      <t>トウ</t>
    </rPh>
    <rPh sb="19" eb="21">
      <t>ソウイ</t>
    </rPh>
    <rPh sb="25" eb="27">
      <t>バアイ</t>
    </rPh>
    <rPh sb="29" eb="31">
      <t>ヘンコウ</t>
    </rPh>
    <rPh sb="31" eb="34">
      <t>トドケデショ</t>
    </rPh>
    <rPh sb="35" eb="37">
      <t>テイシュツ</t>
    </rPh>
    <phoneticPr fontId="4"/>
  </si>
  <si>
    <t>（標準様式1）</t>
    <rPh sb="1" eb="3">
      <t>ヒョウジュン</t>
    </rPh>
    <rPh sb="3" eb="5">
      <t>ヨウシキ</t>
    </rPh>
    <phoneticPr fontId="4"/>
  </si>
  <si>
    <t>af</t>
    <phoneticPr fontId="32"/>
  </si>
  <si>
    <t>ae</t>
    <phoneticPr fontId="32"/>
  </si>
  <si>
    <t>ad</t>
    <phoneticPr fontId="32"/>
  </si>
  <si>
    <t>ac</t>
    <phoneticPr fontId="32"/>
  </si>
  <si>
    <t>ab</t>
    <phoneticPr fontId="32"/>
  </si>
  <si>
    <t>aa</t>
    <phoneticPr fontId="32"/>
  </si>
  <si>
    <t>高齢者虐待防止措置未実施</t>
    <phoneticPr fontId="4"/>
  </si>
  <si>
    <t>業務継続計画未策定減算</t>
    <rPh sb="0" eb="6">
      <t>ギョウムケイゾクケイカク</t>
    </rPh>
    <rPh sb="6" eb="9">
      <t>ミサクテイ</t>
    </rPh>
    <rPh sb="9" eb="11">
      <t>ゲンザン</t>
    </rPh>
    <phoneticPr fontId="4"/>
  </si>
  <si>
    <t>協力医療機関連携加算</t>
    <phoneticPr fontId="4"/>
  </si>
  <si>
    <t>退居時情報提供加算</t>
  </si>
  <si>
    <t>認知症チームケア推進加算</t>
    <phoneticPr fontId="4"/>
  </si>
  <si>
    <t>高齢者施設等感染対策向上加算</t>
    <phoneticPr fontId="4"/>
  </si>
  <si>
    <t>新興感染症等施設療養費</t>
    <phoneticPr fontId="4"/>
  </si>
  <si>
    <t>生産性向上推進体制加算</t>
    <phoneticPr fontId="4"/>
  </si>
  <si>
    <t>サービス提供体制強化加算</t>
    <phoneticPr fontId="4"/>
  </si>
  <si>
    <t>介護職員等処遇改善加算</t>
    <rPh sb="4" eb="5">
      <t>トウ</t>
    </rPh>
    <phoneticPr fontId="4"/>
  </si>
  <si>
    <t>その他減算について</t>
    <rPh sb="2" eb="3">
      <t>タ</t>
    </rPh>
    <rPh sb="3" eb="5">
      <t>ゲンザン</t>
    </rPh>
    <phoneticPr fontId="4"/>
  </si>
  <si>
    <t>　身体拘束廃止未実施減算については、事業所において身体的拘束等が行われていた場合ではなく、指定地域密着型サービス基準第97 条第６項の記録（同条第５項に規定する身体的拘束等を行う場合の記録）を行っていない場合及び同条第７項に規定する措置を講じていない場合に、利用者全員について所定単位数から減算することとなる。具体的には、記録を行っていない、身体的拘束の適正化のための対策を検討する委員会を３月に１回以上開催していない、身体的拘束適正化のための指針を整備していない又は身体的拘束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27" eb="28">
      <t>テキ</t>
    </rPh>
    <rPh sb="82" eb="83">
      <t>テキ</t>
    </rPh>
    <phoneticPr fontId="29"/>
  </si>
  <si>
    <t>①　認知症対応型共同生活介護事業所の１の共同生活住居につき、夜間及び深夜の時間帯を通じて１の介護従業者を配置している場合に、それに加えて常勤換算方法で１以上の介護従業者又は１以上の宿直勤務に当たる者を配置した場合に算定するものとする。
②　施設基準第３２号イの(３)(一)に規定す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じ。）を使用する場合における基準については、必要となる介護従業者の数が０.９を加えた数以上である場合においては、次の要件を満たすこととする。
ａ　利用者の１０分の１以上の数の見守り機器を設置すること。
ｂ　「利用者の安全並びに介護サービスの質の確保及び職員の負担軽減に資する方策を検討するための委員会」は、３月に１回以上行うこととする。「利用者の安全並びに介護サービスの質の確保及び職員の負担軽減に資する方策を検討するための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③　全ての開所日において、夜間及び深夜の時間帯の体制が人員配置基準を上回っているものとする。</t>
    <phoneticPr fontId="29"/>
  </si>
  <si>
    <t>協力医療機関連携加算チェック表</t>
    <rPh sb="0" eb="6">
      <t>キョウリョクイリョウキカン</t>
    </rPh>
    <rPh sb="6" eb="8">
      <t>レンケイ</t>
    </rPh>
    <rPh sb="8" eb="10">
      <t>カサン</t>
    </rPh>
    <rPh sb="14" eb="15">
      <t>ヒョウ</t>
    </rPh>
    <phoneticPr fontId="4"/>
  </si>
  <si>
    <t>入居者の急変時等に備え、入居者の病歴等の情報共有や急変時等における対応の確認等を行う会議を定期的に（概ね月に1回程度）開催していますか。</t>
    <rPh sb="0" eb="3">
      <t>ニュウキョシャ</t>
    </rPh>
    <rPh sb="4" eb="6">
      <t>キュウヘン</t>
    </rPh>
    <rPh sb="6" eb="7">
      <t>ジ</t>
    </rPh>
    <rPh sb="7" eb="8">
      <t>トウ</t>
    </rPh>
    <rPh sb="9" eb="10">
      <t>ソナ</t>
    </rPh>
    <rPh sb="12" eb="15">
      <t>ニュウキョシャ</t>
    </rPh>
    <rPh sb="16" eb="19">
      <t>ビョウレキトウ</t>
    </rPh>
    <rPh sb="20" eb="24">
      <t>ジョウホウキョウユウ</t>
    </rPh>
    <rPh sb="25" eb="27">
      <t>キュウヘン</t>
    </rPh>
    <rPh sb="27" eb="29">
      <t>ジトウ</t>
    </rPh>
    <rPh sb="33" eb="35">
      <t>タイオウ</t>
    </rPh>
    <rPh sb="36" eb="38">
      <t>カクニン</t>
    </rPh>
    <rPh sb="38" eb="39">
      <t>トウ</t>
    </rPh>
    <rPh sb="40" eb="41">
      <t>オコナ</t>
    </rPh>
    <rPh sb="42" eb="44">
      <t>カイギ</t>
    </rPh>
    <rPh sb="45" eb="48">
      <t>テイキテキ</t>
    </rPh>
    <rPh sb="50" eb="51">
      <t>オオム</t>
    </rPh>
    <rPh sb="52" eb="53">
      <t>ツキ</t>
    </rPh>
    <rPh sb="55" eb="56">
      <t>カイ</t>
    </rPh>
    <rPh sb="56" eb="58">
      <t>テイド</t>
    </rPh>
    <rPh sb="59" eb="61">
      <t>カイサイ</t>
    </rPh>
    <phoneticPr fontId="4"/>
  </si>
  <si>
    <t>前項目でいいえと答えた場合、電子システムにより、当該協力医療機関において、当該事業所の情報が随時確認できる体制を確保し、定期的に年３回以上会議を開催していますか。</t>
    <rPh sb="0" eb="1">
      <t>マエ</t>
    </rPh>
    <rPh sb="1" eb="3">
      <t>コウモク</t>
    </rPh>
    <rPh sb="8" eb="9">
      <t>コタ</t>
    </rPh>
    <rPh sb="11" eb="13">
      <t>バアイ</t>
    </rPh>
    <rPh sb="14" eb="16">
      <t>デンシ</t>
    </rPh>
    <rPh sb="24" eb="28">
      <t>トウガイキョウリョク</t>
    </rPh>
    <rPh sb="28" eb="32">
      <t>イリョウキカン</t>
    </rPh>
    <rPh sb="37" eb="42">
      <t>トウガイジギョウショ</t>
    </rPh>
    <rPh sb="43" eb="45">
      <t>ジョウホウ</t>
    </rPh>
    <rPh sb="46" eb="48">
      <t>ズイジ</t>
    </rPh>
    <rPh sb="48" eb="50">
      <t>カクニン</t>
    </rPh>
    <rPh sb="53" eb="55">
      <t>タイセイ</t>
    </rPh>
    <rPh sb="56" eb="58">
      <t>カクホ</t>
    </rPh>
    <rPh sb="60" eb="63">
      <t>テイキテキ</t>
    </rPh>
    <rPh sb="64" eb="65">
      <t>ネン</t>
    </rPh>
    <rPh sb="66" eb="69">
      <t>カイイジョウ</t>
    </rPh>
    <rPh sb="69" eb="71">
      <t>カイギ</t>
    </rPh>
    <rPh sb="72" eb="74">
      <t>カイサイ</t>
    </rPh>
    <phoneticPr fontId="4"/>
  </si>
  <si>
    <t>会議の開催状況について、その概要を記録していますか。</t>
    <rPh sb="0" eb="2">
      <t>カイギ</t>
    </rPh>
    <rPh sb="3" eb="7">
      <t>カイサイジョウキョウ</t>
    </rPh>
    <rPh sb="14" eb="16">
      <t>ガイヨウ</t>
    </rPh>
    <rPh sb="17" eb="19">
      <t>キロク</t>
    </rPh>
    <phoneticPr fontId="4"/>
  </si>
  <si>
    <t>①　本加算は、高齢者施設等と協力医療機関との実効性のある連携体制を構築する観点から、入居者の急変時等に備えた関係者間の平時からの連携を強化するため、入居者の病歴等の情報共有や急変時等における対応の確認等を行う会議を定期的に開催することを評価するものである。
②　会議では、特に協力医療機関に対して診療の求めを行うこととなる可能性が高い入居者や新規入居者を中心に情報共有や対応の確認等を行うこととし、毎回の会議において必ずしも入居者全員について詳細な病状等を共有しないこととしても差し支えない。
③　協力医療機関が居宅サービス基準第１９１条第２項第１号及び第２号に規定する要件を満たしている場合には(１)の１００単位、それ以外の場合には(２)の４０単位を加算する。(１)について、複数の医療機関を協力医療機関として定めることにより当該要件を満たす場合には、それぞれの医療機関と会議を行う必要がある。(１)を算定する場合において、居宅サービス基準第１９１条第３項に規定する届出として当該要件を満たす医療機関の情報を都道府県等に届け出ていない場合には、速やかに届け出ること。
④　「会議を定期的に開催」とは、概ね月に１回以上開催されている必要がある。ただし、電子的システムにより当該協力医療機関において、当該施設の入居者の情報が随時確認できる体制が確保されている場合には、定期的に年３回以上開催することで差し支えないこととする。なお、協力医療機関へ診療の求めを行う可能性の高い入居者がいる場合においては、より高い頻度で情報共有等を行う会議を実施することが望ましい。
⑤　会議は、テレビ電話装置等（リアルタイムでの画像を介したコミュニケーションが可能な機器をいう。以下同じ。）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⑥　本加算における会議は、指定居宅サービス基準第１９１条第３項に規定する、入居者の病状が急変した場合の対応の確認と一体的に行うこととしても差し支えない。
⑦　看護職員は、前回の情報提供日から次回の情報提供日までの間において、居宅サービス基準第１８６条に基づき、利用者ごとに健康の状況について随時記録すること。
⑧　会議の開催状況については、その概要を記録しなければならない。</t>
    <phoneticPr fontId="4"/>
  </si>
  <si>
    <t>新興感染症等施設療養費　チェック表</t>
    <rPh sb="16" eb="17">
      <t>ヒョウ</t>
    </rPh>
    <phoneticPr fontId="4"/>
  </si>
  <si>
    <t>（１）利用者が別に厚生労働大臣が定める感染症に感染した場合に相談対応、診療、入院調整等を行う医療機関を確保していますか。</t>
    <rPh sb="51" eb="53">
      <t>カクホ</t>
    </rPh>
    <phoneticPr fontId="4"/>
  </si>
  <si>
    <t>（２）当該感染症に感染した利用者に対し、適切な感染対策を行った上で、指定認知症対応型共同生活介護を行っていますか。</t>
    <phoneticPr fontId="29"/>
  </si>
  <si>
    <t>（３)１月に１回、連続する５日を限度として算定していますか。</t>
    <rPh sb="4" eb="5">
      <t>ツキ</t>
    </rPh>
    <rPh sb="7" eb="8">
      <t>カイ</t>
    </rPh>
    <rPh sb="9" eb="11">
      <t>レンゾク</t>
    </rPh>
    <rPh sb="14" eb="15">
      <t>ニチ</t>
    </rPh>
    <rPh sb="16" eb="18">
      <t>ゲンド</t>
    </rPh>
    <rPh sb="21" eb="23">
      <t>サンテイ</t>
    </rPh>
    <phoneticPr fontId="29"/>
  </si>
  <si>
    <t>（４)解釈通知の内容を理解し、当該通知内容に沿った加算サービスの提供を行っていますか。</t>
    <rPh sb="3" eb="5">
      <t>カイシャク</t>
    </rPh>
    <rPh sb="5" eb="7">
      <t>ツウチ</t>
    </rPh>
    <rPh sb="8" eb="10">
      <t>ナイヨウ</t>
    </rPh>
    <rPh sb="11" eb="13">
      <t>リカイ</t>
    </rPh>
    <rPh sb="15" eb="17">
      <t>トウガイ</t>
    </rPh>
    <rPh sb="17" eb="19">
      <t>ツウチ</t>
    </rPh>
    <rPh sb="19" eb="21">
      <t>ナイヨウ</t>
    </rPh>
    <rPh sb="22" eb="23">
      <t>ソ</t>
    </rPh>
    <rPh sb="25" eb="27">
      <t>カサン</t>
    </rPh>
    <rPh sb="32" eb="34">
      <t>テイキョウ</t>
    </rPh>
    <rPh sb="35" eb="36">
      <t>オコナ</t>
    </rPh>
    <phoneticPr fontId="29"/>
  </si>
  <si>
    <t>①　新興感染症等施設療養費は、新興感染症のパンデミック発生時等において、事業所内で感染した高齢者に対して必要な医療やケアを提供する観点や、感染拡大に伴う病床ひっ迫を避ける観点から、必要な感染対策や医療機関との連携体制を確保した上で感染した高齢者の療養を施設内で行うことを評価するものである。
②　対象の感染症については、今後のパンデミック発生時等に必要に応じて厚生労働大臣が指定する。令和６年４月時点においては、指定している感染症はない。
③　適切な感染対策とは、手洗いや個人防護具の着用等の標準予防策（スタンダード・プリコーション）の徹底、ゾーニング、コホーティング、感染者以外の入所者も含めた健康観察等を指し、具体的な感染対策の方法については、「介護現場における感染対策の手引き（第３版）」を参考とすること。</t>
    <phoneticPr fontId="4"/>
  </si>
  <si>
    <t>共同生活住居（ユニット）の数は１つですか。</t>
    <rPh sb="0" eb="2">
      <t>キョウドウ</t>
    </rPh>
    <rPh sb="2" eb="4">
      <t>セイカツ</t>
    </rPh>
    <rPh sb="4" eb="6">
      <t>ジュウキョ</t>
    </rPh>
    <rPh sb="13" eb="14">
      <t>カズ</t>
    </rPh>
    <phoneticPr fontId="4"/>
  </si>
  <si>
    <t>当該指定認知症対応型共同生活介護の事業を行う者（運営法人）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していますか。</t>
    <rPh sb="0" eb="2">
      <t>トウガイ</t>
    </rPh>
    <rPh sb="2" eb="4">
      <t>シテイ</t>
    </rPh>
    <rPh sb="4" eb="7">
      <t>ニンチショウ</t>
    </rPh>
    <rPh sb="7" eb="10">
      <t>タイオウガタ</t>
    </rPh>
    <rPh sb="10" eb="12">
      <t>キョウドウ</t>
    </rPh>
    <rPh sb="12" eb="14">
      <t>セイカツ</t>
    </rPh>
    <rPh sb="14" eb="16">
      <t>カイゴ</t>
    </rPh>
    <rPh sb="17" eb="19">
      <t>ジギョウ</t>
    </rPh>
    <rPh sb="20" eb="21">
      <t>オコナ</t>
    </rPh>
    <rPh sb="22" eb="23">
      <t>モノ</t>
    </rPh>
    <rPh sb="24" eb="26">
      <t>ウンエイ</t>
    </rPh>
    <rPh sb="26" eb="28">
      <t>ホウジン</t>
    </rPh>
    <rPh sb="31" eb="33">
      <t>シテイ</t>
    </rPh>
    <rPh sb="33" eb="35">
      <t>キョタク</t>
    </rPh>
    <rPh sb="40" eb="42">
      <t>シテイ</t>
    </rPh>
    <rPh sb="42" eb="44">
      <t>チイキ</t>
    </rPh>
    <rPh sb="44" eb="47">
      <t>ミッチャクガタ</t>
    </rPh>
    <rPh sb="52" eb="54">
      <t>シテイ</t>
    </rPh>
    <rPh sb="54" eb="56">
      <t>キョタク</t>
    </rPh>
    <rPh sb="56" eb="58">
      <t>カイゴ</t>
    </rPh>
    <rPh sb="58" eb="60">
      <t>シエン</t>
    </rPh>
    <rPh sb="61" eb="63">
      <t>シテイ</t>
    </rPh>
    <rPh sb="63" eb="65">
      <t>カイゴ</t>
    </rPh>
    <rPh sb="65" eb="67">
      <t>ヨボウ</t>
    </rPh>
    <rPh sb="72" eb="74">
      <t>シテイ</t>
    </rPh>
    <rPh sb="74" eb="76">
      <t>チイキ</t>
    </rPh>
    <rPh sb="76" eb="79">
      <t>ミッチャクガタ</t>
    </rPh>
    <rPh sb="79" eb="81">
      <t>カイゴ</t>
    </rPh>
    <rPh sb="81" eb="83">
      <t>ヨボウ</t>
    </rPh>
    <rPh sb="87" eb="88">
      <t>モ</t>
    </rPh>
    <rPh sb="91" eb="93">
      <t>シテイ</t>
    </rPh>
    <rPh sb="93" eb="95">
      <t>カイゴ</t>
    </rPh>
    <rPh sb="95" eb="97">
      <t>ヨボウ</t>
    </rPh>
    <rPh sb="97" eb="99">
      <t>シエン</t>
    </rPh>
    <rPh sb="100" eb="102">
      <t>ジギョウ</t>
    </rPh>
    <rPh sb="102" eb="103">
      <t>マタ</t>
    </rPh>
    <rPh sb="104" eb="106">
      <t>カイゴ</t>
    </rPh>
    <rPh sb="106" eb="108">
      <t>ホケン</t>
    </rPh>
    <rPh sb="108" eb="110">
      <t>シセツ</t>
    </rPh>
    <rPh sb="110" eb="111">
      <t>モ</t>
    </rPh>
    <rPh sb="114" eb="116">
      <t>シテイ</t>
    </rPh>
    <rPh sb="116" eb="118">
      <t>カイゴ</t>
    </rPh>
    <rPh sb="118" eb="121">
      <t>リョウヨウガタ</t>
    </rPh>
    <rPh sb="121" eb="123">
      <t>イリョウ</t>
    </rPh>
    <rPh sb="123" eb="125">
      <t>シセツ</t>
    </rPh>
    <rPh sb="126" eb="128">
      <t>ウンエイ</t>
    </rPh>
    <rPh sb="133" eb="136">
      <t>ネンイジョウ</t>
    </rPh>
    <rPh sb="137" eb="139">
      <t>ケイケン</t>
    </rPh>
    <rPh sb="140" eb="141">
      <t>ユウ</t>
    </rPh>
    <phoneticPr fontId="29"/>
  </si>
  <si>
    <t>次の基準の内容について承知していますか。
次のいずれにも適合すること。ただし、利用者の状況や利用者の家族等の事情により、指定居宅介護支援事業所の介護支援専門員が、緊急に短期利用認知症対応型共同生活介護を算定すべき指定認知症対応型共同生活介護（以下「短期利用認知症対応型共同生活介護」という。）を受けることが必要と認めた者に対し、居宅サービス計画（法第８条第24項に規定する居宅サービス計画をいう。）において位置付けられていない短期利用認知症対応型共同生活介護を提供する場合であって、当該利用者及び他の利用者の処遇に支障がない場合にあっては、(1)及び(2)の規定にかかわらず、当該指定認知症対応型共同生活介護事業所を構成する共同生活住居の定員の合計数を超えて、短期利用認知症対応型共同生活介護を行うことができるものとする。
(1)　当該指定認知症対応型共同生活介護事業所の共同生活住居の定員の範囲内で、空いている居室等を利用するものであること。
(2)　一の共同生活住居において、短期利用認知症対応型共同生活介護を受ける利用者の数は１名とすること。</t>
    <rPh sb="0" eb="1">
      <t>ツギ</t>
    </rPh>
    <rPh sb="2" eb="4">
      <t>キジュン</t>
    </rPh>
    <rPh sb="5" eb="7">
      <t>ナイヨウ</t>
    </rPh>
    <rPh sb="11" eb="13">
      <t>ショウチ</t>
    </rPh>
    <rPh sb="21" eb="22">
      <t>ツギ</t>
    </rPh>
    <rPh sb="28" eb="30">
      <t>テキゴウ</t>
    </rPh>
    <rPh sb="366" eb="368">
      <t>トウガイ</t>
    </rPh>
    <rPh sb="368" eb="370">
      <t>シテイ</t>
    </rPh>
    <rPh sb="370" eb="373">
      <t>ニンチショウ</t>
    </rPh>
    <rPh sb="373" eb="376">
      <t>タイオウガタ</t>
    </rPh>
    <rPh sb="376" eb="378">
      <t>キョウドウ</t>
    </rPh>
    <rPh sb="378" eb="380">
      <t>セイカツ</t>
    </rPh>
    <rPh sb="380" eb="382">
      <t>カイゴ</t>
    </rPh>
    <rPh sb="382" eb="385">
      <t>ジギョウショ</t>
    </rPh>
    <rPh sb="386" eb="388">
      <t>キョウドウ</t>
    </rPh>
    <rPh sb="388" eb="390">
      <t>セイカツ</t>
    </rPh>
    <rPh sb="390" eb="392">
      <t>ジュウキョ</t>
    </rPh>
    <rPh sb="393" eb="395">
      <t>テイイン</t>
    </rPh>
    <rPh sb="396" eb="399">
      <t>ハンイナイ</t>
    </rPh>
    <rPh sb="401" eb="402">
      <t>ア</t>
    </rPh>
    <rPh sb="406" eb="408">
      <t>キョシツ</t>
    </rPh>
    <rPh sb="408" eb="409">
      <t>トウ</t>
    </rPh>
    <rPh sb="410" eb="412">
      <t>リヨウ</t>
    </rPh>
    <rPh sb="427" eb="428">
      <t>イチ</t>
    </rPh>
    <rPh sb="429" eb="431">
      <t>キョウドウ</t>
    </rPh>
    <rPh sb="431" eb="433">
      <t>セイカツ</t>
    </rPh>
    <rPh sb="433" eb="435">
      <t>ジュウキョ</t>
    </rPh>
    <rPh sb="440" eb="442">
      <t>タンキ</t>
    </rPh>
    <rPh sb="442" eb="444">
      <t>リヨウ</t>
    </rPh>
    <rPh sb="444" eb="447">
      <t>ニンチショウ</t>
    </rPh>
    <rPh sb="447" eb="450">
      <t>タイオウガタ</t>
    </rPh>
    <rPh sb="450" eb="452">
      <t>キョウドウ</t>
    </rPh>
    <rPh sb="452" eb="454">
      <t>セイカツ</t>
    </rPh>
    <rPh sb="454" eb="456">
      <t>カイゴ</t>
    </rPh>
    <rPh sb="457" eb="458">
      <t>ウ</t>
    </rPh>
    <rPh sb="460" eb="463">
      <t>リヨウシャ</t>
    </rPh>
    <rPh sb="464" eb="465">
      <t>カズ</t>
    </rPh>
    <rPh sb="467" eb="468">
      <t>メイ</t>
    </rPh>
    <phoneticPr fontId="29"/>
  </si>
  <si>
    <t>利用の開始に当たって、あらかじめ30日以内の利用期間を定めていますか。</t>
    <rPh sb="0" eb="2">
      <t>リヨウ</t>
    </rPh>
    <rPh sb="3" eb="5">
      <t>カイシ</t>
    </rPh>
    <rPh sb="6" eb="7">
      <t>ア</t>
    </rPh>
    <rPh sb="18" eb="19">
      <t>ニチ</t>
    </rPh>
    <rPh sb="19" eb="21">
      <t>イナイ</t>
    </rPh>
    <rPh sb="22" eb="24">
      <t>リヨウ</t>
    </rPh>
    <rPh sb="24" eb="26">
      <t>キカン</t>
    </rPh>
    <rPh sb="27" eb="28">
      <t>サダ</t>
    </rPh>
    <phoneticPr fontId="29"/>
  </si>
  <si>
    <r>
      <t>短期利用認知症対応型共同生活介護を行うに当たって、十分な知識を有する従業者※を確保していますか。
　</t>
    </r>
    <r>
      <rPr>
        <u/>
        <sz val="10"/>
        <rFont val="ＭＳ Ｐゴシック"/>
        <family val="3"/>
        <charset val="128"/>
      </rPr>
      <t>※十分な知識を有する従業者＝認知症介護実務者研修のうち「専門課程」又は認知症介護実践研修のうち「実践リーダー研修」若しくは認知症介護指導者養成研修を修了している者</t>
    </r>
    <rPh sb="0" eb="2">
      <t>タンキ</t>
    </rPh>
    <rPh sb="2" eb="4">
      <t>リヨウ</t>
    </rPh>
    <rPh sb="4" eb="7">
      <t>ニンチショウ</t>
    </rPh>
    <rPh sb="7" eb="10">
      <t>タイオウガタ</t>
    </rPh>
    <rPh sb="10" eb="12">
      <t>キョウドウ</t>
    </rPh>
    <rPh sb="12" eb="14">
      <t>セイカツ</t>
    </rPh>
    <rPh sb="14" eb="16">
      <t>カイゴ</t>
    </rPh>
    <rPh sb="17" eb="18">
      <t>オコナ</t>
    </rPh>
    <rPh sb="20" eb="21">
      <t>ア</t>
    </rPh>
    <rPh sb="25" eb="27">
      <t>ジュウブン</t>
    </rPh>
    <rPh sb="28" eb="30">
      <t>チシキ</t>
    </rPh>
    <rPh sb="31" eb="32">
      <t>ユウ</t>
    </rPh>
    <rPh sb="34" eb="37">
      <t>ジュウギョウシャ</t>
    </rPh>
    <rPh sb="39" eb="41">
      <t>カクホ</t>
    </rPh>
    <rPh sb="51" eb="53">
      <t>ジュウブン</t>
    </rPh>
    <rPh sb="54" eb="56">
      <t>チシキ</t>
    </rPh>
    <rPh sb="57" eb="58">
      <t>ユウ</t>
    </rPh>
    <rPh sb="60" eb="63">
      <t>ジュウギョウシャ</t>
    </rPh>
    <rPh sb="64" eb="67">
      <t>ニンチショウ</t>
    </rPh>
    <rPh sb="67" eb="69">
      <t>カイゴ</t>
    </rPh>
    <rPh sb="69" eb="72">
      <t>ジツムシャ</t>
    </rPh>
    <rPh sb="72" eb="74">
      <t>ケンシュウ</t>
    </rPh>
    <rPh sb="78" eb="80">
      <t>センモン</t>
    </rPh>
    <rPh sb="80" eb="82">
      <t>カテイ</t>
    </rPh>
    <rPh sb="83" eb="84">
      <t>マタ</t>
    </rPh>
    <rPh sb="85" eb="88">
      <t>ニンチショウ</t>
    </rPh>
    <rPh sb="88" eb="90">
      <t>カイゴ</t>
    </rPh>
    <rPh sb="90" eb="92">
      <t>ジッセン</t>
    </rPh>
    <rPh sb="92" eb="94">
      <t>ケンシュウ</t>
    </rPh>
    <rPh sb="98" eb="100">
      <t>ジッセン</t>
    </rPh>
    <rPh sb="104" eb="106">
      <t>ケンシュウ</t>
    </rPh>
    <rPh sb="107" eb="108">
      <t>モ</t>
    </rPh>
    <rPh sb="111" eb="114">
      <t>ニンチショウ</t>
    </rPh>
    <rPh sb="114" eb="116">
      <t>カイゴ</t>
    </rPh>
    <rPh sb="116" eb="119">
      <t>シドウシャ</t>
    </rPh>
    <rPh sb="119" eb="121">
      <t>ヨウセイ</t>
    </rPh>
    <rPh sb="121" eb="123">
      <t>ケンシュウ</t>
    </rPh>
    <rPh sb="124" eb="126">
      <t>シュウリョウ</t>
    </rPh>
    <rPh sb="130" eb="131">
      <t>モノ</t>
    </rPh>
    <phoneticPr fontId="29"/>
  </si>
  <si>
    <t>人員基準に違反していないことを確認しましたか。</t>
    <rPh sb="0" eb="2">
      <t>ジンイン</t>
    </rPh>
    <rPh sb="2" eb="4">
      <t>キジュン</t>
    </rPh>
    <rPh sb="5" eb="7">
      <t>イハン</t>
    </rPh>
    <rPh sb="15" eb="17">
      <t>カクニン</t>
    </rPh>
    <phoneticPr fontId="29"/>
  </si>
  <si>
    <t>共同生活住居（ユニット）の数は２つ以上ですか。</t>
    <rPh sb="0" eb="2">
      <t>キョウドウ</t>
    </rPh>
    <rPh sb="2" eb="4">
      <t>セイカツ</t>
    </rPh>
    <rPh sb="4" eb="6">
      <t>ジュウキョ</t>
    </rPh>
    <rPh sb="13" eb="14">
      <t>カズ</t>
    </rPh>
    <rPh sb="17" eb="19">
      <t>イジョウ</t>
    </rPh>
    <phoneticPr fontId="4"/>
  </si>
  <si>
    <t>当該指定認知症対応型共同生活介護事業所の職員として、又は病院若しくは診療所若しくは指定訪問看護ステーションとの連携により、看護師を１名以上確保していますか。</t>
    <rPh sb="0" eb="2">
      <t>トウガイ</t>
    </rPh>
    <rPh sb="2" eb="4">
      <t>シテイ</t>
    </rPh>
    <rPh sb="4" eb="7">
      <t>ニンチショウ</t>
    </rPh>
    <rPh sb="7" eb="10">
      <t>タイオウガタ</t>
    </rPh>
    <rPh sb="10" eb="12">
      <t>キョウドウ</t>
    </rPh>
    <rPh sb="12" eb="14">
      <t>セイカツ</t>
    </rPh>
    <rPh sb="14" eb="16">
      <t>カイゴ</t>
    </rPh>
    <rPh sb="16" eb="18">
      <t>ジギョウ</t>
    </rPh>
    <rPh sb="18" eb="19">
      <t>ショ</t>
    </rPh>
    <rPh sb="20" eb="22">
      <t>ショクイン</t>
    </rPh>
    <rPh sb="26" eb="27">
      <t>マタ</t>
    </rPh>
    <rPh sb="28" eb="30">
      <t>ビョウイン</t>
    </rPh>
    <rPh sb="30" eb="31">
      <t>モ</t>
    </rPh>
    <rPh sb="34" eb="37">
      <t>シンリョウジョ</t>
    </rPh>
    <rPh sb="37" eb="38">
      <t>モ</t>
    </rPh>
    <rPh sb="41" eb="43">
      <t>シテイ</t>
    </rPh>
    <rPh sb="43" eb="45">
      <t>ホウモン</t>
    </rPh>
    <rPh sb="45" eb="47">
      <t>カンゴ</t>
    </rPh>
    <rPh sb="55" eb="57">
      <t>レンケイ</t>
    </rPh>
    <rPh sb="61" eb="64">
      <t>カンゴシ</t>
    </rPh>
    <rPh sb="66" eb="67">
      <t>メイ</t>
    </rPh>
    <rPh sb="67" eb="69">
      <t>イジョウ</t>
    </rPh>
    <rPh sb="69" eb="71">
      <t>カクホ</t>
    </rPh>
    <phoneticPr fontId="4"/>
  </si>
  <si>
    <t>看護師により24時間連絡できる体制を確保していますか。</t>
    <rPh sb="0" eb="3">
      <t>カンゴシ</t>
    </rPh>
    <rPh sb="8" eb="10">
      <t>ジカン</t>
    </rPh>
    <rPh sb="10" eb="12">
      <t>レンラク</t>
    </rPh>
    <rPh sb="15" eb="17">
      <t>タイセイ</t>
    </rPh>
    <rPh sb="18" eb="20">
      <t>カクホ</t>
    </rPh>
    <phoneticPr fontId="29"/>
  </si>
  <si>
    <t>重度化した場合の対応に係る指針を定め、入居の際に、利用者又はその家族等に対して、当該指針の内容を説明し、同意を得ることとしていますか。</t>
    <rPh sb="0" eb="3">
      <t>ジュウドカ</t>
    </rPh>
    <rPh sb="5" eb="7">
      <t>バアイ</t>
    </rPh>
    <rPh sb="8" eb="10">
      <t>タイオウ</t>
    </rPh>
    <rPh sb="11" eb="12">
      <t>カカ</t>
    </rPh>
    <rPh sb="13" eb="15">
      <t>シシン</t>
    </rPh>
    <rPh sb="16" eb="17">
      <t>サダ</t>
    </rPh>
    <rPh sb="19" eb="21">
      <t>ニュウキョ</t>
    </rPh>
    <rPh sb="22" eb="23">
      <t>サイ</t>
    </rPh>
    <rPh sb="25" eb="28">
      <t>リヨウシャ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29"/>
  </si>
  <si>
    <t>当該指定認知症対応型共同生活介護事業所の職員として常勤換算方法で１名以上看護職員を配置していますか。</t>
    <rPh sb="0" eb="2">
      <t>トウガイ</t>
    </rPh>
    <rPh sb="2" eb="4">
      <t>シテイ</t>
    </rPh>
    <rPh sb="4" eb="7">
      <t>ニンチショウ</t>
    </rPh>
    <rPh sb="7" eb="10">
      <t>タイオウガタ</t>
    </rPh>
    <rPh sb="10" eb="12">
      <t>キョウドウ</t>
    </rPh>
    <rPh sb="12" eb="14">
      <t>セイカツ</t>
    </rPh>
    <rPh sb="14" eb="16">
      <t>カイゴ</t>
    </rPh>
    <rPh sb="16" eb="18">
      <t>ジギョウ</t>
    </rPh>
    <rPh sb="18" eb="19">
      <t>ショ</t>
    </rPh>
    <rPh sb="20" eb="22">
      <t>ショクイン</t>
    </rPh>
    <rPh sb="25" eb="27">
      <t>ジョウキン</t>
    </rPh>
    <rPh sb="27" eb="29">
      <t>カンサン</t>
    </rPh>
    <rPh sb="29" eb="31">
      <t>ホウホウ</t>
    </rPh>
    <rPh sb="33" eb="36">
      <t>メイイジョウ</t>
    </rPh>
    <rPh sb="36" eb="38">
      <t>カンゴ</t>
    </rPh>
    <rPh sb="38" eb="40">
      <t>ショクイン</t>
    </rPh>
    <rPh sb="41" eb="43">
      <t>ハイチ</t>
    </rPh>
    <phoneticPr fontId="4"/>
  </si>
  <si>
    <t>当該指定認知症対応型共同生活介護事業所の職員である看護職員又は病院、診療所若しくは指定訪問看護ステーションの看護師との連携により、24時間連絡できる体制を確保していますか。
また、(1)により配置している看護職員が准看護師のみである場合には、病院、診療所又は指定訪問看護ステーションの看護師により、24時間連絡できる体制を確保していますか。</t>
    <rPh sb="0" eb="2">
      <t>トウガイ</t>
    </rPh>
    <rPh sb="2" eb="4">
      <t>シテイ</t>
    </rPh>
    <rPh sb="4" eb="7">
      <t>ニンチショウ</t>
    </rPh>
    <rPh sb="7" eb="10">
      <t>タイオウガタ</t>
    </rPh>
    <rPh sb="10" eb="12">
      <t>キョウドウ</t>
    </rPh>
    <rPh sb="12" eb="14">
      <t>セイカツ</t>
    </rPh>
    <rPh sb="14" eb="16">
      <t>カイゴ</t>
    </rPh>
    <rPh sb="16" eb="19">
      <t>ジギョウショ</t>
    </rPh>
    <rPh sb="20" eb="22">
      <t>ショクイン</t>
    </rPh>
    <rPh sb="25" eb="27">
      <t>カンゴ</t>
    </rPh>
    <rPh sb="27" eb="29">
      <t>ショクイン</t>
    </rPh>
    <rPh sb="29" eb="30">
      <t>マタ</t>
    </rPh>
    <rPh sb="31" eb="33">
      <t>ビョウイン</t>
    </rPh>
    <rPh sb="34" eb="37">
      <t>シンリョウジョ</t>
    </rPh>
    <rPh sb="37" eb="38">
      <t>モ</t>
    </rPh>
    <rPh sb="41" eb="43">
      <t>シテイ</t>
    </rPh>
    <rPh sb="43" eb="45">
      <t>ホウモン</t>
    </rPh>
    <rPh sb="45" eb="47">
      <t>カンゴ</t>
    </rPh>
    <rPh sb="54" eb="57">
      <t>カンゴシ</t>
    </rPh>
    <rPh sb="59" eb="61">
      <t>レンケイ</t>
    </rPh>
    <rPh sb="67" eb="69">
      <t>ジカン</t>
    </rPh>
    <rPh sb="69" eb="71">
      <t>レンラク</t>
    </rPh>
    <rPh sb="74" eb="76">
      <t>タイセイ</t>
    </rPh>
    <rPh sb="77" eb="79">
      <t>カクホ</t>
    </rPh>
    <rPh sb="96" eb="98">
      <t>ハイチ</t>
    </rPh>
    <rPh sb="102" eb="104">
      <t>カンゴ</t>
    </rPh>
    <rPh sb="104" eb="106">
      <t>ショクイン</t>
    </rPh>
    <rPh sb="107" eb="111">
      <t>ジュンカンゴシ</t>
    </rPh>
    <rPh sb="116" eb="118">
      <t>バアイ</t>
    </rPh>
    <rPh sb="121" eb="123">
      <t>ビョウイン</t>
    </rPh>
    <rPh sb="124" eb="127">
      <t>シンリョウジョ</t>
    </rPh>
    <rPh sb="127" eb="128">
      <t>マタ</t>
    </rPh>
    <rPh sb="129" eb="131">
      <t>シテイ</t>
    </rPh>
    <rPh sb="131" eb="133">
      <t>ホウモン</t>
    </rPh>
    <rPh sb="133" eb="135">
      <t>カンゴ</t>
    </rPh>
    <rPh sb="142" eb="145">
      <t>カンゴシ</t>
    </rPh>
    <rPh sb="151" eb="153">
      <t>ジカン</t>
    </rPh>
    <rPh sb="153" eb="155">
      <t>レンラク</t>
    </rPh>
    <rPh sb="158" eb="160">
      <t>タイセイ</t>
    </rPh>
    <rPh sb="161" eb="163">
      <t>カクホ</t>
    </rPh>
    <phoneticPr fontId="29"/>
  </si>
  <si>
    <t>退居時情報提供加算　チェック表</t>
    <rPh sb="0" eb="2">
      <t>タイキョ</t>
    </rPh>
    <rPh sb="2" eb="3">
      <t>ジ</t>
    </rPh>
    <rPh sb="3" eb="7">
      <t>ジョウホウテイキョウ</t>
    </rPh>
    <rPh sb="7" eb="9">
      <t>カサン</t>
    </rPh>
    <rPh sb="14" eb="15">
      <t>ヒョウ</t>
    </rPh>
    <phoneticPr fontId="4"/>
  </si>
  <si>
    <t>利用者の同意を得て、医療機関に情報提供していますか。</t>
    <rPh sb="0" eb="3">
      <t>リヨウシャ</t>
    </rPh>
    <phoneticPr fontId="4"/>
  </si>
  <si>
    <t>利用者の心身の状況、生活歴等の情報提供をした上で、利用者の紹介を行っていますか。</t>
    <rPh sb="0" eb="3">
      <t>リヨウシャ</t>
    </rPh>
    <rPh sb="4" eb="6">
      <t>シンシン</t>
    </rPh>
    <rPh sb="7" eb="9">
      <t>ジョウキョウ</t>
    </rPh>
    <rPh sb="10" eb="12">
      <t>セイカツ</t>
    </rPh>
    <rPh sb="12" eb="14">
      <t>レキトウ</t>
    </rPh>
    <rPh sb="15" eb="17">
      <t>ジョウホウ</t>
    </rPh>
    <rPh sb="17" eb="19">
      <t>テイキョウ</t>
    </rPh>
    <rPh sb="22" eb="23">
      <t>ウエ</t>
    </rPh>
    <rPh sb="25" eb="28">
      <t>リヨウシャ</t>
    </rPh>
    <rPh sb="29" eb="31">
      <t>ショウカイ</t>
    </rPh>
    <rPh sb="32" eb="33">
      <t>オコナ</t>
    </rPh>
    <phoneticPr fontId="4"/>
  </si>
  <si>
    <t>①　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こと。
②　入居者が医療機関に入院後、当該医療機関を退院し、同一月に再度当該医療機関に入院する場合には、本加算は算定できない。</t>
    <phoneticPr fontId="4"/>
  </si>
  <si>
    <t>退居時相談援助加算　チェック表</t>
    <rPh sb="0" eb="2">
      <t>タイキョ</t>
    </rPh>
    <rPh sb="2" eb="3">
      <t>ジ</t>
    </rPh>
    <rPh sb="3" eb="5">
      <t>ソウダン</t>
    </rPh>
    <rPh sb="5" eb="7">
      <t>エンジョ</t>
    </rPh>
    <rPh sb="7" eb="9">
      <t>カサン</t>
    </rPh>
    <rPh sb="14" eb="15">
      <t>ヒョウ</t>
    </rPh>
    <phoneticPr fontId="4"/>
  </si>
  <si>
    <t>利用期間が１月を超える利用者が退居し、その居宅において居宅サービス又は地域密着型サービスを利用する場合において、当該利用者の退居時に当該利用者及びその家族等に対して退居後の居宅サービス、地域密着型サービスその他の保健医療サービス又は福祉サービスについて相談援助を行っていますか。</t>
    <rPh sb="131" eb="132">
      <t>オコナ</t>
    </rPh>
    <phoneticPr fontId="4"/>
  </si>
  <si>
    <t>認知症介護に係る専門的な研修（認知症介護実践リーダー研修）を修了している者を配置していますか。　　（以下の該当する方いずれかに○をつけてください。）</t>
    <rPh sb="0" eb="3">
      <t>ニンチショウ</t>
    </rPh>
    <rPh sb="3" eb="5">
      <t>カイゴ</t>
    </rPh>
    <rPh sb="6" eb="7">
      <t>カカ</t>
    </rPh>
    <rPh sb="8" eb="11">
      <t>センモンテキ</t>
    </rPh>
    <rPh sb="12" eb="14">
      <t>ケンシュウ</t>
    </rPh>
    <rPh sb="30" eb="32">
      <t>シュウリョウ</t>
    </rPh>
    <rPh sb="36" eb="37">
      <t>モノ</t>
    </rPh>
    <phoneticPr fontId="29"/>
  </si>
  <si>
    <t>事業所における対象者の数が20人未満であり、研修修了者を１以上配置し、チームとして専門的な認知症ケアを実施している。</t>
    <rPh sb="0" eb="3">
      <t>ジギョウショ</t>
    </rPh>
    <rPh sb="22" eb="27">
      <t>ケンシュウシュウリョウシャ</t>
    </rPh>
    <rPh sb="31" eb="33">
      <t>ハイチ</t>
    </rPh>
    <rPh sb="41" eb="44">
      <t>センモンテキ</t>
    </rPh>
    <rPh sb="45" eb="48">
      <t>ニンチショウ</t>
    </rPh>
    <rPh sb="51" eb="53">
      <t>ジッシ</t>
    </rPh>
    <phoneticPr fontId="29"/>
  </si>
  <si>
    <t>事業所における対象者の数が20人以上であり、研修修了者を、１に当該対象者の数が19を超えて10又はその端数を増すごとに１を加えて得た数以上配置し、チームとして専門的な認知症ケアを実施している。</t>
    <rPh sb="0" eb="3">
      <t>ジギョウショ</t>
    </rPh>
    <rPh sb="22" eb="27">
      <t>ケンシュウシュウリョウシャ</t>
    </rPh>
    <phoneticPr fontId="29"/>
  </si>
  <si>
    <t>認知症チームケア推進加算を算定していませんか。</t>
    <rPh sb="0" eb="3">
      <t>ニンチショウ</t>
    </rPh>
    <rPh sb="8" eb="10">
      <t>スイシン</t>
    </rPh>
    <rPh sb="10" eb="12">
      <t>カサン</t>
    </rPh>
    <rPh sb="13" eb="15">
      <t>サンテイ</t>
    </rPh>
    <phoneticPr fontId="29"/>
  </si>
  <si>
    <t>認知症介護の指導に係る専門的な研修（認知症介護指導者養成研修）を修了している者を１名以上配置し、事業所全体の認知症ケアの指導等を実施していますか。</t>
    <rPh sb="0" eb="3">
      <t>ニンチショウ</t>
    </rPh>
    <rPh sb="3" eb="5">
      <t>カイゴ</t>
    </rPh>
    <rPh sb="6" eb="8">
      <t>シドウ</t>
    </rPh>
    <rPh sb="9" eb="10">
      <t>カカ</t>
    </rPh>
    <rPh sb="11" eb="14">
      <t>センモンテキ</t>
    </rPh>
    <rPh sb="15" eb="17">
      <t>ケンシュウ</t>
    </rPh>
    <rPh sb="32" eb="34">
      <t>シュウリョウ</t>
    </rPh>
    <rPh sb="38" eb="39">
      <t>モノ</t>
    </rPh>
    <rPh sb="41" eb="44">
      <t>メイイジョウ</t>
    </rPh>
    <rPh sb="44" eb="46">
      <t>ハイチ</t>
    </rPh>
    <rPh sb="48" eb="51">
      <t>ジギョウショ</t>
    </rPh>
    <rPh sb="51" eb="53">
      <t>ゼンタイ</t>
    </rPh>
    <rPh sb="54" eb="57">
      <t>ニンチショウ</t>
    </rPh>
    <rPh sb="60" eb="62">
      <t>シドウ</t>
    </rPh>
    <rPh sb="62" eb="63">
      <t>トウ</t>
    </rPh>
    <rPh sb="64" eb="66">
      <t>ジッシ</t>
    </rPh>
    <phoneticPr fontId="29"/>
  </si>
  <si>
    <t>認知症チームケア推進加算（Ⅰ・Ⅱ）　チェック表</t>
    <rPh sb="0" eb="3">
      <t>ニンチショウ</t>
    </rPh>
    <rPh sb="8" eb="10">
      <t>スイシン</t>
    </rPh>
    <rPh sb="10" eb="12">
      <t>カサン</t>
    </rPh>
    <rPh sb="22" eb="23">
      <t>ヒョウ</t>
    </rPh>
    <phoneticPr fontId="4"/>
  </si>
  <si>
    <t>事業所又は施設における利用者又は入所者の総数のうち、周囲の者による日常生活に対する注意を必要とする認知症の者（以下「対象者」という。）の占める割合が２分の１以上ですか。</t>
    <rPh sb="0" eb="3">
      <t>ジギョウショ</t>
    </rPh>
    <rPh sb="3" eb="4">
      <t>マタ</t>
    </rPh>
    <rPh sb="5" eb="7">
      <t>シセツ</t>
    </rPh>
    <rPh sb="11" eb="14">
      <t>リヨウシャ</t>
    </rPh>
    <rPh sb="14" eb="15">
      <t>マタ</t>
    </rPh>
    <rPh sb="16" eb="19">
      <t>ニュウショシャ</t>
    </rPh>
    <rPh sb="20" eb="22">
      <t>ソウスウ</t>
    </rPh>
    <rPh sb="26" eb="28">
      <t>シュウイ</t>
    </rPh>
    <rPh sb="29" eb="30">
      <t>モノ</t>
    </rPh>
    <rPh sb="33" eb="35">
      <t>ニチジョウ</t>
    </rPh>
    <rPh sb="35" eb="37">
      <t>セイカツ</t>
    </rPh>
    <rPh sb="38" eb="39">
      <t>タイ</t>
    </rPh>
    <rPh sb="41" eb="43">
      <t>チュウイ</t>
    </rPh>
    <rPh sb="44" eb="46">
      <t>ヒツヨウ</t>
    </rPh>
    <rPh sb="49" eb="52">
      <t>ニンチショウ</t>
    </rPh>
    <rPh sb="53" eb="54">
      <t>モノ</t>
    </rPh>
    <rPh sb="55" eb="57">
      <t>イカ</t>
    </rPh>
    <rPh sb="58" eb="61">
      <t>タイショウシャ</t>
    </rPh>
    <rPh sb="68" eb="69">
      <t>シ</t>
    </rPh>
    <rPh sb="71" eb="73">
      <t>ワリアイ</t>
    </rPh>
    <rPh sb="75" eb="76">
      <t>ブン</t>
    </rPh>
    <rPh sb="78" eb="80">
      <t>イジョウ</t>
    </rPh>
    <phoneticPr fontId="4"/>
  </si>
  <si>
    <r>
      <t>【認知症チームケア推進加算（Ⅰ）】
「認知症の行動・心理症状の予防等に資する認知症介護</t>
    </r>
    <r>
      <rPr>
        <u/>
        <sz val="11"/>
        <rFont val="ＭＳ Ｐゴシック"/>
        <family val="3"/>
        <charset val="128"/>
      </rPr>
      <t>の指導</t>
    </r>
    <r>
      <rPr>
        <sz val="11"/>
        <rFont val="ＭＳ Ｐゴシック"/>
        <family val="3"/>
        <charset val="128"/>
      </rPr>
      <t>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ますか。</t>
    </r>
    <rPh sb="1" eb="4">
      <t>ニンチショウ</t>
    </rPh>
    <rPh sb="9" eb="13">
      <t>スイシンカサン</t>
    </rPh>
    <rPh sb="19" eb="22">
      <t>ニンチショウ</t>
    </rPh>
    <rPh sb="23" eb="25">
      <t>コウドウ</t>
    </rPh>
    <rPh sb="26" eb="28">
      <t>シンリ</t>
    </rPh>
    <rPh sb="28" eb="30">
      <t>ショウジョウ</t>
    </rPh>
    <rPh sb="31" eb="34">
      <t>ヨボウトウ</t>
    </rPh>
    <rPh sb="35" eb="36">
      <t>シ</t>
    </rPh>
    <rPh sb="38" eb="43">
      <t>ニンチショウカイゴ</t>
    </rPh>
    <rPh sb="44" eb="46">
      <t>シドウ</t>
    </rPh>
    <rPh sb="47" eb="48">
      <t>カカ</t>
    </rPh>
    <rPh sb="49" eb="51">
      <t>センモン</t>
    </rPh>
    <rPh sb="51" eb="52">
      <t>テキ</t>
    </rPh>
    <rPh sb="53" eb="55">
      <t>ケンシュウ</t>
    </rPh>
    <rPh sb="56" eb="58">
      <t>シュウリョウ</t>
    </rPh>
    <rPh sb="62" eb="63">
      <t>モノ</t>
    </rPh>
    <rPh sb="64" eb="65">
      <t>マタ</t>
    </rPh>
    <rPh sb="126" eb="129">
      <t>メイイジョウ</t>
    </rPh>
    <rPh sb="129" eb="131">
      <t>ハイチ</t>
    </rPh>
    <rPh sb="136" eb="139">
      <t>フクスウニン</t>
    </rPh>
    <rPh sb="140" eb="144">
      <t>カイゴショクイン</t>
    </rPh>
    <rPh sb="146" eb="147">
      <t>ナ</t>
    </rPh>
    <rPh sb="148" eb="151">
      <t>ニンチショウ</t>
    </rPh>
    <rPh sb="152" eb="154">
      <t>コウドウ</t>
    </rPh>
    <rPh sb="155" eb="159">
      <t>シンリショウジョウ</t>
    </rPh>
    <rPh sb="160" eb="162">
      <t>タイオウ</t>
    </rPh>
    <rPh sb="168" eb="169">
      <t>ク</t>
    </rPh>
    <phoneticPr fontId="4"/>
  </si>
  <si>
    <t>【認知症チームケア推進加算（Ⅱ）】
「認知症の行動・心理症状の予防等に資する認知症介護に係る専門的な研修を修了している者」を１名以上配置し、かつ、複数人の介護職員から成る認知症の行動・心理症状に対応するチームを組んでいますか。</t>
    <rPh sb="1" eb="4">
      <t>ニンチショウ</t>
    </rPh>
    <rPh sb="9" eb="13">
      <t>スイシンカサン</t>
    </rPh>
    <rPh sb="19" eb="22">
      <t>ニンチショウ</t>
    </rPh>
    <rPh sb="23" eb="25">
      <t>コウドウ</t>
    </rPh>
    <rPh sb="26" eb="28">
      <t>シンリ</t>
    </rPh>
    <rPh sb="28" eb="30">
      <t>ショウジョウ</t>
    </rPh>
    <rPh sb="31" eb="34">
      <t>ヨボウトウ</t>
    </rPh>
    <rPh sb="35" eb="36">
      <t>シ</t>
    </rPh>
    <rPh sb="38" eb="43">
      <t>ニンチショウカイゴ</t>
    </rPh>
    <rPh sb="44" eb="45">
      <t>カカ</t>
    </rPh>
    <rPh sb="46" eb="48">
      <t>センモン</t>
    </rPh>
    <rPh sb="48" eb="49">
      <t>テキ</t>
    </rPh>
    <rPh sb="50" eb="52">
      <t>ケンシュウ</t>
    </rPh>
    <rPh sb="53" eb="55">
      <t>シュウリョウ</t>
    </rPh>
    <rPh sb="59" eb="60">
      <t>モノ</t>
    </rPh>
    <rPh sb="63" eb="66">
      <t>メイイジョウ</t>
    </rPh>
    <rPh sb="66" eb="68">
      <t>ハイチ</t>
    </rPh>
    <rPh sb="73" eb="76">
      <t>フクスウニン</t>
    </rPh>
    <rPh sb="77" eb="81">
      <t>カイゴショクイン</t>
    </rPh>
    <rPh sb="83" eb="84">
      <t>ナ</t>
    </rPh>
    <rPh sb="85" eb="88">
      <t>ニンチショウ</t>
    </rPh>
    <rPh sb="89" eb="91">
      <t>コウドウ</t>
    </rPh>
    <rPh sb="92" eb="96">
      <t>シンリショウジョウ</t>
    </rPh>
    <rPh sb="97" eb="99">
      <t>タイオウ</t>
    </rPh>
    <rPh sb="105" eb="106">
      <t>ク</t>
    </rPh>
    <phoneticPr fontId="4"/>
  </si>
  <si>
    <t>対象者に対し、個別に認知症の行動・心理症状の評価を計画的に行い、その評価に基づく値を測定し、認知症の行動・心理症状の予防等に資するチームケアを実施していますか。</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29"/>
  </si>
  <si>
    <t>認知症の行動・心理症状の予防等に資する認知症ケアについて、カンファレンスの開催、計画の作成、認知症の行動・心理症状の有無及び程度についての定期的な評価、ケアの振り返り、計画の見直し等を行っています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phoneticPr fontId="29"/>
  </si>
  <si>
    <t>認知症専門ケア加算を算定していませんか。</t>
    <rPh sb="0" eb="3">
      <t>ニンチショウ</t>
    </rPh>
    <rPh sb="3" eb="5">
      <t>センモン</t>
    </rPh>
    <rPh sb="7" eb="9">
      <t>カサン</t>
    </rPh>
    <rPh sb="10" eb="12">
      <t>サンテイ</t>
    </rPh>
    <phoneticPr fontId="29"/>
  </si>
  <si>
    <t>認知症チームケア推進加算について
認知症チームケア推進加算の内容については、別途通知（「認知症チームケア推進加算に関する実施上の留意事項等について」）を参照すること。</t>
    <phoneticPr fontId="4"/>
  </si>
  <si>
    <t>当該医師、理学療法士、作業療法士又は言語聴覚士と連携し、当該認知症対応型共同生活介護計画に基づく指定認知症対応型共同生活介護を行っていますか。</t>
    <phoneticPr fontId="4"/>
  </si>
  <si>
    <t>①科学的介護推進体制加算は、原則として入所者全員を対象として、入所者ごとに大臣基準第71号の５に掲げる要件を満たした場合に、当該施設の入所者全員に対して算定できるものであること。</t>
    <phoneticPr fontId="32"/>
  </si>
  <si>
    <t>②大臣基準第71号の５イ(1)及びロ(1)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29"/>
  </si>
  <si>
    <t>③施設は、入所者に提供する施設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t>
    <phoneticPr fontId="32"/>
  </si>
  <si>
    <t>④提出された情報については、国民の健康の保持増進及びその有する能力の維持向上に資するため、適宜活用されるものである。</t>
    <phoneticPr fontId="32"/>
  </si>
  <si>
    <t>高齢者施設等感染対策向上加算Ⅰ・Ⅱ　チェック表</t>
    <rPh sb="0" eb="3">
      <t>コウレイシャ</t>
    </rPh>
    <rPh sb="3" eb="5">
      <t>シセツ</t>
    </rPh>
    <rPh sb="5" eb="6">
      <t>トウ</t>
    </rPh>
    <rPh sb="6" eb="8">
      <t>カンセン</t>
    </rPh>
    <rPh sb="8" eb="10">
      <t>タイサク</t>
    </rPh>
    <rPh sb="10" eb="12">
      <t>コウジョウ</t>
    </rPh>
    <rPh sb="12" eb="14">
      <t>カサン</t>
    </rPh>
    <rPh sb="22" eb="23">
      <t>ヒョウ</t>
    </rPh>
    <phoneticPr fontId="4"/>
  </si>
  <si>
    <t>高齢者施設等感染対策向上加算Ⅰ</t>
    <phoneticPr fontId="4"/>
  </si>
  <si>
    <t>※「診療報酬における感染対策向上加算」又は「外来感染対策向上加算」に係る届出を行った医療機関であること</t>
    <rPh sb="42" eb="46">
      <t>イリョウキカン</t>
    </rPh>
    <phoneticPr fontId="4"/>
  </si>
  <si>
    <t>（４）解釈通知の内容を理解し、当該通知内容に沿った加算サービスの提供を行っていますか。</t>
    <rPh sb="3" eb="5">
      <t>カイシャク</t>
    </rPh>
    <rPh sb="5" eb="7">
      <t>ツウチ</t>
    </rPh>
    <rPh sb="8" eb="10">
      <t>ナイヨウ</t>
    </rPh>
    <rPh sb="11" eb="13">
      <t>リカイ</t>
    </rPh>
    <rPh sb="15" eb="17">
      <t>トウガイ</t>
    </rPh>
    <rPh sb="17" eb="19">
      <t>ツウチ</t>
    </rPh>
    <rPh sb="19" eb="21">
      <t>ナイヨウ</t>
    </rPh>
    <rPh sb="22" eb="23">
      <t>ソ</t>
    </rPh>
    <rPh sb="25" eb="27">
      <t>カサン</t>
    </rPh>
    <rPh sb="32" eb="34">
      <t>テイキョウ</t>
    </rPh>
    <rPh sb="35" eb="36">
      <t>オコナ</t>
    </rPh>
    <phoneticPr fontId="29"/>
  </si>
  <si>
    <t>高齢者施設等感染対策向上加算Ⅱ</t>
    <phoneticPr fontId="4"/>
  </si>
  <si>
    <t>感染対策向上加算に係る届出を行った医療機関から、３年に１回以上、事業所内で感染者が発生した場合の対応に係る実地指導を受けていること。</t>
    <phoneticPr fontId="29"/>
  </si>
  <si>
    <t>高齢者施設等感染対策向上加算(Ⅰ)について</t>
    <phoneticPr fontId="4"/>
  </si>
  <si>
    <t>①　高齢者施設等感染対策向上加算(Ⅰ)は、高齢者施設等における平時からの感染対策の実施や、感染症発生時に感染者の対応を行う医療機関との連携体制を評価するものであること。</t>
    <phoneticPr fontId="4"/>
  </si>
  <si>
    <t>②　高齢者施設等において感染対策を担当する者が、医療機関等が行う院内感染対策に関する研修又は訓練に少なくとも１年に１回以上参加し、指導及び助言を受けること。院内感染対策に関する研修又は訓練については、診療報酬の算定方法（平成２０年厚生労働省告示第５９号）別表第１医科診療報酬点数表の区分番号Ａ２３４－２に規定する感染対策向上加算（以下、感染対策向上加算という。）又は医科診療報酬点数表の区分番号Ａ０００に掲げる初診料の注１１及び再診料の注１５に規定する外来感染対策向上加算に係る届出を行った医療機関が実施する院内感染対策に関するカンファレンスや職員向けに実施する院内感染対策に関する研修、地域の医師会が定期的に主催する院内感染対策に関するカンファレンスを対象とする。</t>
    <phoneticPr fontId="4"/>
  </si>
  <si>
    <t>③　指定地域密着型サービス基準第 108 条により準用する第 33 条第２項に基づき、介護職員その他の従業員に対して実施する感染症の予防及びまん延の防止のための研修及び訓練の内容について、上記の医療機関等における研修又は訓練の内容を含めたものとすること。</t>
    <phoneticPr fontId="4"/>
  </si>
  <si>
    <t>④　指定地域密着型サービス基準第 105 条第４項において、指定認知症対応型共同生活介護事業所は、入居者が新興感染症に感染した際に、感染者の診療等を行う第二種協定指定医療機関と連携し、新興感染症発生時等における対応を取り決めるよう努めることとしており、加算の算定に当たっては、第二種協定指定医療機関との間で、新興感染症の発生時等の対応を行う体制を確保していること。新興感染症発生時等の対応としては、感染発生時等における相談、感染者の診療、入院の要否の判断等が求められることから、本加算における連携の対象となる第二種協定指定医療機関は診療所、病院に限る。なお、第二種協定指定医療機関である薬局や訪問看護ステーションとの連携を行うことを妨げるものではない。</t>
    <phoneticPr fontId="4"/>
  </si>
  <si>
    <t>⑤　季節性インフルエンザやノロウイルス感染症、新型コロナウイルス感染症など特に高齢者施設等において流行を起こしやすい感染症について、協力医療機関等と連携し、感染した入所者に対して適切に医療が提供される体制が構築されていること。特に新型コロナウイルス感染症については、「高齢者施設等における医療機関との連携体制等にかかる調査の結果について（令和５年 12 月７日付事務連絡）」のとおり新型コロナウイルス感染症の対応を行う医療機関との連携状況等を調査しており、引き続き感染者の対応が可能な医療機関との連携体制を確保していること。</t>
    <phoneticPr fontId="4"/>
  </si>
  <si>
    <t>高齢者施設等感染対策向上加算(Ⅱ)について</t>
    <phoneticPr fontId="4"/>
  </si>
  <si>
    <t>①　高齢者施設等感染対策向上加算(Ⅱ)は、感染対策向上加算に係る届出を行った医療機関から、少なくとも３年に１回以上、事業所内で感染者が発生した場合の感染制御等に係る実地指導を受けている場合に、月１回算定するもの。</t>
    <phoneticPr fontId="4"/>
  </si>
  <si>
    <t>②　実地指導については、感染対策向上加算に係る届出を行った医療機関において設置された感染制御チームの専任の医師又は看護師等が行うことが想定される。</t>
    <phoneticPr fontId="4"/>
  </si>
  <si>
    <t>③　指定地域密着型サービス基準第１０８条により準用する第３３条第２項に基づき、介護職員その他の従業員に対して実施する感染症の予防及びまん延の防止のための研修及び訓練の内容について、上記の医療機関による実地指導の内容を含めたものとすること。</t>
    <phoneticPr fontId="4"/>
  </si>
  <si>
    <t>感染症法第６条第１７項に規定する第二種協定指定医療機関との間で、新興感染症の発生時等の対応を行う体制を確保していますか。</t>
    <phoneticPr fontId="29"/>
  </si>
  <si>
    <t>協力医療機関等との間で新興感染症以外の一般的な感染症の発生時等の対応を取り決めるとともに、感染症の発生時等に協力医療機関等と連携し適切に対応していますか。</t>
    <phoneticPr fontId="29"/>
  </si>
  <si>
    <t>医療機関（※）又は地域の医師会が定期的に行う院内感染対策に関する研修又は訓練に１年に１回以上参加していますか。</t>
    <rPh sb="7" eb="8">
      <t>マタ</t>
    </rPh>
    <rPh sb="34" eb="35">
      <t>マタ</t>
    </rPh>
    <phoneticPr fontId="29"/>
  </si>
  <si>
    <t>生産性向上推進体制加算Ⅰ　チェック表</t>
    <rPh sb="0" eb="3">
      <t>セイサンセイ</t>
    </rPh>
    <rPh sb="3" eb="5">
      <t>コウジョウ</t>
    </rPh>
    <rPh sb="5" eb="7">
      <t>スイシン</t>
    </rPh>
    <rPh sb="7" eb="9">
      <t>タイセイ</t>
    </rPh>
    <rPh sb="9" eb="11">
      <t>カサン</t>
    </rPh>
    <rPh sb="17" eb="18">
      <t>ヒョウ</t>
    </rPh>
    <phoneticPr fontId="4"/>
  </si>
  <si>
    <t>（１）利用者の安全並びに介護サービスの質の確保及び職員の負担軽減に資する方策を検討するための委員会において、次に掲げる事項について必要な検討を行い、及び当該事項の実施を定期的に確認していますか。</t>
    <phoneticPr fontId="4"/>
  </si>
  <si>
    <t>①業務の効率化及び質の向上又は職員の負担の軽減に資する機器（以下「介護機器」という。）を活用する場合における利用者の安全及びケアの質の確保</t>
    <phoneticPr fontId="4"/>
  </si>
  <si>
    <t>②職員の負担の軽減及び勤務状況への配慮</t>
    <phoneticPr fontId="4"/>
  </si>
  <si>
    <t>③介護機器の定期的な点検</t>
    <phoneticPr fontId="4"/>
  </si>
  <si>
    <t>④業務の効率化及び質の向上並びに職員の負担軽減を図るための職員研修</t>
    <phoneticPr fontId="4"/>
  </si>
  <si>
    <t>（２）　（１）の取組及び介護機器（見守り機器等）の活用による業務の効率化及びケアの質の確保並びに職員の負担軽減に関する実績がありますか。</t>
    <phoneticPr fontId="4"/>
  </si>
  <si>
    <t>（３）　介護機器（見守り機器等）を複数種類導入し活用していますか。</t>
    <rPh sb="9" eb="11">
      <t>ミマモ</t>
    </rPh>
    <rPh sb="12" eb="15">
      <t>キキトウ</t>
    </rPh>
    <rPh sb="21" eb="23">
      <t>ドウニュウ</t>
    </rPh>
    <phoneticPr fontId="4"/>
  </si>
  <si>
    <t>（４）　（１）の委員会において、職員の業務分担の明確化（介護助手の活用など）等による業務の効率化及びケアの質の確保並びに負担軽減について必要な検討を行い、当該検討を踏まえ、必要な取組を実施し、及び当該取組の実施を定期的に確認していますか。</t>
    <rPh sb="28" eb="32">
      <t>カイゴジョシュ</t>
    </rPh>
    <phoneticPr fontId="4"/>
  </si>
  <si>
    <t>（５）　事業年度ごとに（１）、（３）及び（４）の取組に関する実績を厚生労働省に報告していますか。
（１年以内ごとに１回、業務改善の取組による効果を示すデータの提供（オンラインによる提出）が必要です。）</t>
    <rPh sb="94" eb="96">
      <t>ヒツヨウ</t>
    </rPh>
    <phoneticPr fontId="4"/>
  </si>
  <si>
    <t>（６）解釈通知の内容を理解し、当該通知内容に沿った加算サービスの提供を行っていますか。</t>
    <rPh sb="3" eb="5">
      <t>カイシャク</t>
    </rPh>
    <rPh sb="5" eb="7">
      <t>ツウチ</t>
    </rPh>
    <rPh sb="8" eb="10">
      <t>ナイヨウ</t>
    </rPh>
    <rPh sb="11" eb="13">
      <t>リカイ</t>
    </rPh>
    <rPh sb="15" eb="17">
      <t>トウガイ</t>
    </rPh>
    <rPh sb="17" eb="19">
      <t>ツウチ</t>
    </rPh>
    <rPh sb="19" eb="21">
      <t>ナイヨウ</t>
    </rPh>
    <rPh sb="22" eb="23">
      <t>ソ</t>
    </rPh>
    <rPh sb="25" eb="27">
      <t>カサン</t>
    </rPh>
    <rPh sb="32" eb="34">
      <t>テイキョウ</t>
    </rPh>
    <rPh sb="35" eb="36">
      <t>オコナ</t>
    </rPh>
    <phoneticPr fontId="29"/>
  </si>
  <si>
    <t>生産性向上推進体制加算について</t>
    <phoneticPr fontId="4"/>
  </si>
  <si>
    <t>生産性向上推進体制加算の内容については、別途通知（「生産性向上推進体制加算に関する基本的考え方並びに事務処理手順及び様式例等の提示について」）を参照すること。</t>
    <phoneticPr fontId="4"/>
  </si>
  <si>
    <t>生産性向上に資する取組を従来より進めている施設等においては、生産性向上推進体制加算（Ⅱ）のデータ（※）による業務改善の取組による成果と同等以上のデータを示す等の場合には、生産性向上推進体制加算（Ⅱ）の加算を取得せず、生産性向上推進体制加算（Ⅰ）の加算を取得することも可能であるとされています。</t>
    <rPh sb="30" eb="41">
      <t>セイサンセイコウジョウスイシンタイセイカサン</t>
    </rPh>
    <rPh sb="85" eb="96">
      <t>セイサンセイコウジョウスイシンタイセイカサン</t>
    </rPh>
    <rPh sb="108" eb="119">
      <t>セイサンセイコウジョウスイシンタイセイカサン</t>
    </rPh>
    <phoneticPr fontId="4"/>
  </si>
  <si>
    <t>※業務改善の取組による効果を示すデータ等について
　 生産性向上推進体制加算（Ⅰ）において提供を求めるデータは、以下の項目とする。
　　　ア　利用者のＱＯＬ等の変化（ＷＨＯ-５等）
　　　イ　総業務時間及び当該時間に含まれる超過勤務時間の変化
　　　ウ　年次有給休暇の取得状況の変化
　　　エ　心理的負担等の変化(SRS-18等）
　　　オ　機器の導入による業務時間（直接介護、間接業務、休憩等）の変化（タイムスタディ調査）
　 加算（Ⅱ）において求めるデータは、加算（Ⅰ）で求めるデータのうち、アからウの項目とする。
　 加算（Ⅰ）における業務改善の取組による成果が確認されていることとは、ケアの質が確保（アが維持又は向上）
　 された上で、職員の業務負担の軽減（イが短縮、ウが維持又は向上）が確認されることをいう。</t>
    <rPh sb="27" eb="38">
      <t>セイサンセイコウジョウスイシンタイセイカサン</t>
    </rPh>
    <rPh sb="215" eb="217">
      <t>カサン</t>
    </rPh>
    <rPh sb="232" eb="234">
      <t>カサン</t>
    </rPh>
    <rPh sb="262" eb="264">
      <t>カサン</t>
    </rPh>
    <phoneticPr fontId="4"/>
  </si>
  <si>
    <t>生産性向上推進体制加算（Ⅰ）の算定について</t>
    <rPh sb="15" eb="17">
      <t>サンテイ</t>
    </rPh>
    <phoneticPr fontId="4"/>
  </si>
  <si>
    <t>生産性向上推進体制加算Ⅱ　チェック表</t>
    <rPh sb="0" eb="3">
      <t>セイサンセイ</t>
    </rPh>
    <rPh sb="3" eb="5">
      <t>コウジョウ</t>
    </rPh>
    <rPh sb="5" eb="7">
      <t>スイシン</t>
    </rPh>
    <rPh sb="7" eb="9">
      <t>タイセイ</t>
    </rPh>
    <rPh sb="9" eb="11">
      <t>カサン</t>
    </rPh>
    <rPh sb="17" eb="18">
      <t>ヒョウ</t>
    </rPh>
    <phoneticPr fontId="4"/>
  </si>
  <si>
    <t>（２）　介護機器（見守り機器等）を導入し活用していますか。</t>
    <rPh sb="9" eb="11">
      <t>ミマモ</t>
    </rPh>
    <rPh sb="12" eb="15">
      <t>キキトウ</t>
    </rPh>
    <rPh sb="17" eb="19">
      <t>ドウニュウ</t>
    </rPh>
    <phoneticPr fontId="4"/>
  </si>
  <si>
    <t>（３）　事業年度ごとに（１）及び（２）の取組に関する実績を厚生労働省に報告していますか。
（１年以内ごとに１回、業務改善の取組による効果を示すデータの提供（オンラインによる提出）が必要です。）</t>
    <rPh sb="90" eb="92">
      <t>ヒツヨウ</t>
    </rPh>
    <phoneticPr fontId="4"/>
  </si>
  <si>
    <t>（参考）生産性向上推進体制加算（Ⅰ）の算定について</t>
    <rPh sb="19" eb="21">
      <t>サンテイ</t>
    </rPh>
    <phoneticPr fontId="4"/>
  </si>
  <si>
    <r>
      <t>２(</t>
    </r>
    <r>
      <rPr>
        <sz val="11"/>
        <color rgb="FFFF0000"/>
        <rFont val="ＭＳ Ｐゴシック"/>
        <family val="3"/>
        <charset val="128"/>
      </rPr>
      <t>20</t>
    </r>
    <r>
      <rPr>
        <sz val="11"/>
        <rFont val="ＭＳ Ｐゴシック"/>
        <family val="3"/>
        <charset val="128"/>
      </rPr>
      <t>)
④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四月目以降届出が可能となるものであること。
なお、介護福祉士については、各月の前月の末日時点で資格を取得している者とすること。</t>
    </r>
    <phoneticPr fontId="29"/>
  </si>
  <si>
    <r>
      <t>４(</t>
    </r>
    <r>
      <rPr>
        <sz val="11"/>
        <color rgb="FFFF0000"/>
        <rFont val="ＭＳ Ｐゴシック"/>
        <family val="3"/>
        <charset val="128"/>
      </rPr>
      <t>20</t>
    </r>
    <r>
      <rPr>
        <sz val="11"/>
        <rFont val="ＭＳ Ｐゴシック"/>
        <family val="3"/>
        <charset val="128"/>
      </rPr>
      <t>)②　同一の事業所において介護予防認知症対応型共同生活介護を一体的に行っている場合においては、本加算の計算も一体的に行うこととする。</t>
    </r>
    <rPh sb="27" eb="29">
      <t>キョウドウ</t>
    </rPh>
    <rPh sb="29" eb="31">
      <t>セイカツ</t>
    </rPh>
    <phoneticPr fontId="29"/>
  </si>
  <si>
    <r>
      <t>５(</t>
    </r>
    <r>
      <rPr>
        <sz val="11"/>
        <color rgb="FFFF0000"/>
        <rFont val="ＭＳ Ｐゴシック"/>
        <family val="3"/>
        <charset val="128"/>
      </rPr>
      <t>20</t>
    </r>
    <r>
      <rPr>
        <sz val="11"/>
        <rFont val="ＭＳ Ｐゴシック"/>
        <family val="3"/>
        <charset val="128"/>
      </rPr>
      <t>)②　なお、この場合の認知症対応型共同生活介護の職員に係る常勤換算にあっては、利用者への介護業務（計画作成等介護を行うに当たって必要な業務は含まれるが、請求事務等介護に関わらない業務を除く。）に従事している時間を用いても差し支えない。</t>
    </r>
    <rPh sb="15" eb="18">
      <t>ニンチショウ</t>
    </rPh>
    <rPh sb="18" eb="21">
      <t>タイオウガタ</t>
    </rPh>
    <rPh sb="21" eb="23">
      <t>キョウドウ</t>
    </rPh>
    <rPh sb="23" eb="25">
      <t>セイカツ</t>
    </rPh>
    <rPh sb="28" eb="30">
      <t>ショクイン</t>
    </rPh>
    <phoneticPr fontId="29"/>
  </si>
  <si>
    <r>
      <t>【１】２(</t>
    </r>
    <r>
      <rPr>
        <sz val="11"/>
        <color rgb="FFFF0000"/>
        <rFont val="ＭＳ Ｐゴシック"/>
        <family val="3"/>
        <charset val="128"/>
      </rPr>
      <t>20</t>
    </r>
    <r>
      <rPr>
        <sz val="11"/>
        <rFont val="ＭＳ Ｐゴシック"/>
        <family val="3"/>
        <charset val="128"/>
      </rPr>
      <t>)④から⑦まで、４(</t>
    </r>
    <r>
      <rPr>
        <sz val="11"/>
        <color rgb="FFFF0000"/>
        <rFont val="ＭＳ Ｐゴシック"/>
        <family val="3"/>
        <charset val="128"/>
      </rPr>
      <t>20</t>
    </r>
    <r>
      <rPr>
        <sz val="11"/>
        <rFont val="ＭＳ Ｐゴシック"/>
        <family val="3"/>
        <charset val="128"/>
      </rPr>
      <t>)②及び５(</t>
    </r>
    <r>
      <rPr>
        <sz val="11"/>
        <color rgb="FFFF0000"/>
        <rFont val="ＭＳ Ｐゴシック"/>
        <family val="3"/>
        <charset val="128"/>
      </rPr>
      <t>20</t>
    </r>
    <r>
      <rPr>
        <sz val="11"/>
        <rFont val="ＭＳ Ｐゴシック"/>
        <family val="3"/>
        <charset val="128"/>
      </rPr>
      <t>)②を準用する。</t>
    </r>
    <phoneticPr fontId="29"/>
  </si>
  <si>
    <t>その他減算について　チェック表</t>
    <rPh sb="2" eb="3">
      <t>タ</t>
    </rPh>
    <rPh sb="3" eb="5">
      <t>ゲンサン</t>
    </rPh>
    <rPh sb="14" eb="15">
      <t>ヒョウ</t>
    </rPh>
    <phoneticPr fontId="4"/>
  </si>
  <si>
    <t>【定員超過利用による減算、職員の人員欠如】　</t>
    <rPh sb="1" eb="3">
      <t>テイイン</t>
    </rPh>
    <rPh sb="3" eb="5">
      <t>チョウカ</t>
    </rPh>
    <rPh sb="5" eb="7">
      <t>リヨウ</t>
    </rPh>
    <phoneticPr fontId="4"/>
  </si>
  <si>
    <t>　（前項で「はい」と答えた場合）今回の運営状況報告書の人員基準はすべて基準以上ですか。</t>
    <rPh sb="2" eb="4">
      <t>ゼンコウ</t>
    </rPh>
    <phoneticPr fontId="4"/>
  </si>
  <si>
    <t>　（前項で「いいえ」と答えた場合）利用定員超過による減算を行っていますか。</t>
    <rPh sb="2" eb="4">
      <t>ゼンコウ</t>
    </rPh>
    <phoneticPr fontId="4"/>
  </si>
  <si>
    <t>　職員の人員欠如による減算はありますか。</t>
    <phoneticPr fontId="4"/>
  </si>
  <si>
    <t>※看護職員又は介護職員が人員基準を満たさずにサービス提供をした場合は、人員基準上必要とされる員数から１割を超えて減少した場合は、その翌月から解消されるまでに至った月まで、１割の範囲内で減少した場合は、その翌々月から解消されるまでに至った月まで、利用者全員に対して所定単位数の70/100の単位で算定する必要があります。</t>
    <phoneticPr fontId="4"/>
  </si>
  <si>
    <t>※月平均の利用者数が運営規程に定められている利用定員を超えてサービスを提供した場合は、定員超過利用開始月の翌月から解消月まで70/100の単位数で算定する必要があります。ただし、災害や虐待の受入れなど、やむを得ない理由によって定員超過が発生した場合には、定員超過利用開始月（災害等が生じた時期が月末であって、定員超過利用が翌月まで継続することがやむを得ないと認められる場合には、翌月も含む。）の翌月から減算を行うことはせず、やむを得ない理由がないのにその翌月まで定員超過利用が継続している場合に、災害等が生じた月の翌々月から７０／１００の単位数で算定する必要があります。</t>
    <phoneticPr fontId="4"/>
  </si>
  <si>
    <t>※月平均で利用定員を超えなければ減算にはなりませんが、1日でも定員を超えれば運営基準違反です。</t>
    <phoneticPr fontId="4"/>
  </si>
  <si>
    <t>【高齢者虐待防止措置未実施減算】</t>
    <rPh sb="1" eb="6">
      <t>コウレイシャギャクタイ</t>
    </rPh>
    <rPh sb="6" eb="8">
      <t>ボウシ</t>
    </rPh>
    <rPh sb="8" eb="10">
      <t>ソチ</t>
    </rPh>
    <rPh sb="10" eb="13">
      <t>ミジッシ</t>
    </rPh>
    <rPh sb="13" eb="15">
      <t>ゲンサン</t>
    </rPh>
    <phoneticPr fontId="4"/>
  </si>
  <si>
    <t>　虐待の発生又はその再発を防止するための、以下の措置を講じていない場合、減算をしていますか。
一　サービス事業所における虐待の防止のための対策を検討する委員会（テレビ電話装置等を活用して行うことができるものとする。）を定期的に開催するとともに、その結果について、従業者に周知徹底を図ること。
二　当該サービス事業所における虐待の防止のための指針を整備すること。
三　当該サービス事業所において、従業者に対し、虐待の防止のための研修を定期的に実施すること。
四　前三号に掲げる措置を適切に実施するための担当者を置くこと。</t>
    <rPh sb="1" eb="3">
      <t>ギャクタイ</t>
    </rPh>
    <rPh sb="4" eb="6">
      <t>ハッセイ</t>
    </rPh>
    <rPh sb="6" eb="7">
      <t>マタ</t>
    </rPh>
    <rPh sb="10" eb="12">
      <t>サイハツ</t>
    </rPh>
    <rPh sb="13" eb="15">
      <t>ボウシ</t>
    </rPh>
    <rPh sb="21" eb="23">
      <t>イカ</t>
    </rPh>
    <rPh sb="24" eb="26">
      <t>ソチ</t>
    </rPh>
    <rPh sb="27" eb="28">
      <t>コウ</t>
    </rPh>
    <rPh sb="33" eb="35">
      <t>バアイ</t>
    </rPh>
    <rPh sb="36" eb="38">
      <t>ゲンサン</t>
    </rPh>
    <rPh sb="47" eb="48">
      <t>イチ</t>
    </rPh>
    <rPh sb="53" eb="56">
      <t>ジギョウショ</t>
    </rPh>
    <rPh sb="60" eb="62">
      <t>ギャクタイ</t>
    </rPh>
    <rPh sb="63" eb="65">
      <t>ボウシ</t>
    </rPh>
    <rPh sb="69" eb="71">
      <t>タイサク</t>
    </rPh>
    <rPh sb="72" eb="74">
      <t>ケントウ</t>
    </rPh>
    <rPh sb="76" eb="79">
      <t>イインカイ</t>
    </rPh>
    <rPh sb="83" eb="85">
      <t>デンワ</t>
    </rPh>
    <rPh sb="85" eb="87">
      <t>ソウチ</t>
    </rPh>
    <rPh sb="87" eb="88">
      <t>ナド</t>
    </rPh>
    <rPh sb="89" eb="91">
      <t>カツヨウ</t>
    </rPh>
    <rPh sb="93" eb="94">
      <t>オコナ</t>
    </rPh>
    <rPh sb="109" eb="112">
      <t>テイキテキ</t>
    </rPh>
    <rPh sb="113" eb="115">
      <t>カイサイ</t>
    </rPh>
    <rPh sb="124" eb="126">
      <t>ケッカ</t>
    </rPh>
    <rPh sb="131" eb="134">
      <t>ジュウギョウシャ</t>
    </rPh>
    <rPh sb="135" eb="139">
      <t>シュウチテッテイ</t>
    </rPh>
    <rPh sb="140" eb="141">
      <t>ハカ</t>
    </rPh>
    <rPh sb="146" eb="147">
      <t>ニ</t>
    </rPh>
    <rPh sb="148" eb="150">
      <t>トウガイ</t>
    </rPh>
    <rPh sb="154" eb="157">
      <t>ジギョウショ</t>
    </rPh>
    <rPh sb="161" eb="163">
      <t>ギャクタイ</t>
    </rPh>
    <rPh sb="164" eb="166">
      <t>ボウシ</t>
    </rPh>
    <rPh sb="170" eb="172">
      <t>シシン</t>
    </rPh>
    <rPh sb="173" eb="175">
      <t>セイビ</t>
    </rPh>
    <rPh sb="181" eb="182">
      <t>サン</t>
    </rPh>
    <rPh sb="183" eb="185">
      <t>トウガイ</t>
    </rPh>
    <rPh sb="189" eb="192">
      <t>ジギョウショ</t>
    </rPh>
    <rPh sb="197" eb="200">
      <t>ジュウギョウシャ</t>
    </rPh>
    <rPh sb="201" eb="202">
      <t>タイ</t>
    </rPh>
    <rPh sb="204" eb="206">
      <t>ギャクタイ</t>
    </rPh>
    <rPh sb="207" eb="209">
      <t>ボウシ</t>
    </rPh>
    <rPh sb="213" eb="215">
      <t>ケンシュウ</t>
    </rPh>
    <rPh sb="216" eb="219">
      <t>テイキテキ</t>
    </rPh>
    <rPh sb="220" eb="222">
      <t>ジッシ</t>
    </rPh>
    <rPh sb="228" eb="229">
      <t>ヨン</t>
    </rPh>
    <rPh sb="230" eb="231">
      <t>マエ</t>
    </rPh>
    <rPh sb="231" eb="233">
      <t>サンゴウ</t>
    </rPh>
    <phoneticPr fontId="4"/>
  </si>
  <si>
    <t>【業務継続計画未策定減算】</t>
    <rPh sb="1" eb="7">
      <t>ギョウムケイゾクケイカク</t>
    </rPh>
    <rPh sb="7" eb="10">
      <t>ミサクテイ</t>
    </rPh>
    <rPh sb="10" eb="12">
      <t>ゲンサン</t>
    </rPh>
    <phoneticPr fontId="4"/>
  </si>
  <si>
    <t xml:space="preserve">　感染症や非常災害の発生時において、利用者に対するサービスの提供を継続的に実施するための、以下の措置を講じていない場合、減算をしていますか。
一　利用者に対するサービスの提供を継続的に実施するための、及び非常時の体制で早期の業務再開を図るための計画（以下「業務継続計画」という。）を策定し、当該業務継続計画に従い必要な措置を講じなければならない。
二　サービス事業者は、従業者に対し、業務継続計画について周知するとともに、必要な研修及び訓練を定期的に実施しなければならない。
三　サービス事業者は、定期的に業務継続計画の見直しを行い、必要に応じて業務継続鋭角の変更を行うものとする。
</t>
    <rPh sb="1" eb="4">
      <t>カンセンショウ</t>
    </rPh>
    <phoneticPr fontId="4"/>
  </si>
  <si>
    <t>　町に提出した運営規程に定められている利用定員を超えていませんか。（超えている場合は「いいえ」）</t>
    <rPh sb="1" eb="2">
      <t>マチ</t>
    </rPh>
    <rPh sb="34" eb="35">
      <t>コ</t>
    </rPh>
    <rPh sb="39" eb="41">
      <t>バアイ</t>
    </rPh>
    <phoneticPr fontId="4"/>
  </si>
  <si>
    <t>　単位ごとに１営業日当たりの平均利用者数が、町に届出されている定員を超過した月はありませんか。（超過した月がある場合は「いいえ」）
　※平均利用者数＝単位ごとの月の利用者数の合計÷営業日数</t>
    <rPh sb="22" eb="23">
      <t>マチ</t>
    </rPh>
    <rPh sb="48" eb="50">
      <t>チョウカ</t>
    </rPh>
    <rPh sb="52" eb="53">
      <t>ツキ</t>
    </rPh>
    <rPh sb="56" eb="58">
      <t>バアイ</t>
    </rPh>
    <phoneticPr fontId="4"/>
  </si>
  <si>
    <t>適否</t>
    <rPh sb="0" eb="1">
      <t>テキ</t>
    </rPh>
    <rPh sb="1" eb="2">
      <t>イナ</t>
    </rPh>
    <phoneticPr fontId="4"/>
  </si>
  <si>
    <t>※32や35で×となった事業所は、認知症対応型身体拘束廃止未実施減算となる可能性があります。早急に身体的拘束等の適正化のための対策を検討する委員会の開催や、従業員への周知が必要です。
※身体拘束等の適正化については、神奈川県や厚生労働省のホームページもご確認ください。</t>
    <rPh sb="12" eb="15">
      <t>ジギョウショ</t>
    </rPh>
    <rPh sb="37" eb="40">
      <t>カノウセイ</t>
    </rPh>
    <rPh sb="46" eb="48">
      <t>ソウキュウ</t>
    </rPh>
    <rPh sb="74" eb="76">
      <t>カイサイ</t>
    </rPh>
    <rPh sb="78" eb="81">
      <t>ジュウギョウイン</t>
    </rPh>
    <rPh sb="83" eb="85">
      <t>シュウチ</t>
    </rPh>
    <rPh sb="86" eb="88">
      <t>ヒツヨウ</t>
    </rPh>
    <phoneticPr fontId="4"/>
  </si>
  <si>
    <t>算定日が属する月の前12月間において、次のいずれかに該当する状態の利用者が１人以上いますか。
　①　喀痰吸引を実施している状態
　②　呼吸障害等により人工呼吸器を使用している状態
　③　中心静脈注射を実施している状態
　④　人工腎臓を実施している状態
　⑤　重篤な心機能障害、呼吸障害等により常時モニター測定を実施している状態
　⑥　人工膀胱又は人工肛門の処置を実施している状態
　⑦　経鼻胃管や胃ろう等の経腸栄養が行われている状態
　⑧　褥瘡に対する治療を実施している状態
　⑨　気管切開が行われている状態
　⑩　留置カテーテルを使用している状態
　⑪　インスリン注射を実施している状態</t>
    <rPh sb="0" eb="2">
      <t>サンテイ</t>
    </rPh>
    <rPh sb="2" eb="3">
      <t>ビ</t>
    </rPh>
    <rPh sb="4" eb="5">
      <t>ゾク</t>
    </rPh>
    <rPh sb="7" eb="8">
      <t>ツキ</t>
    </rPh>
    <rPh sb="9" eb="10">
      <t>ゼン</t>
    </rPh>
    <rPh sb="12" eb="13">
      <t>ツキ</t>
    </rPh>
    <rPh sb="13" eb="14">
      <t>カン</t>
    </rPh>
    <rPh sb="19" eb="20">
      <t>ツギ</t>
    </rPh>
    <rPh sb="26" eb="28">
      <t>ガイトウ</t>
    </rPh>
    <rPh sb="30" eb="32">
      <t>ジョウタイ</t>
    </rPh>
    <rPh sb="33" eb="36">
      <t>リヨウシャ</t>
    </rPh>
    <rPh sb="38" eb="39">
      <t>ニン</t>
    </rPh>
    <rPh sb="39" eb="41">
      <t>イジョウ</t>
    </rPh>
    <rPh sb="50" eb="52">
      <t>カクタン</t>
    </rPh>
    <rPh sb="52" eb="54">
      <t>キュウイン</t>
    </rPh>
    <rPh sb="55" eb="57">
      <t>ジッシ</t>
    </rPh>
    <rPh sb="61" eb="63">
      <t>ジョウタイ</t>
    </rPh>
    <rPh sb="187" eb="189">
      <t>ジョウタイ</t>
    </rPh>
    <rPh sb="193" eb="195">
      <t>ケイビ</t>
    </rPh>
    <rPh sb="195" eb="197">
      <t>イカン</t>
    </rPh>
    <rPh sb="198" eb="199">
      <t>イ</t>
    </rPh>
    <rPh sb="201" eb="202">
      <t>トウ</t>
    </rPh>
    <rPh sb="203" eb="207">
      <t>ケイチョウエイヨウ</t>
    </rPh>
    <rPh sb="208" eb="209">
      <t>オコナ</t>
    </rPh>
    <rPh sb="214" eb="216">
      <t>ジョウタイ</t>
    </rPh>
    <phoneticPr fontId="29"/>
  </si>
  <si>
    <t>③　医療連携体制加算（Ⅰ）イ、（Ⅰ）ロ、（Ⅰ）ハの体制をとっている事業所が行うべき具体的なサービスとしては、
　・利用者に対する日常的な健康管理
　・通常時及び特に利用者の状態悪化等における医療機関（主治医）との連絡・調整
　・看取りに関する指針の整備
　等を想定しており、これらの業務を行うために必要な勤務時間を確保することが必要である。
　</t>
    <rPh sb="2" eb="4">
      <t>イリョウ</t>
    </rPh>
    <rPh sb="4" eb="6">
      <t>レンケイ</t>
    </rPh>
    <rPh sb="6" eb="8">
      <t>タイセイ</t>
    </rPh>
    <rPh sb="8" eb="10">
      <t>カサン</t>
    </rPh>
    <rPh sb="25" eb="27">
      <t>タイセイ</t>
    </rPh>
    <rPh sb="33" eb="35">
      <t>ジギョウ</t>
    </rPh>
    <rPh sb="35" eb="36">
      <t>ショ</t>
    </rPh>
    <rPh sb="37" eb="38">
      <t>オコナ</t>
    </rPh>
    <rPh sb="41" eb="44">
      <t>グタイテキ</t>
    </rPh>
    <rPh sb="57" eb="60">
      <t>リヨウシャ</t>
    </rPh>
    <rPh sb="61" eb="62">
      <t>タイ</t>
    </rPh>
    <rPh sb="64" eb="67">
      <t>ニチジョウテキ</t>
    </rPh>
    <rPh sb="68" eb="70">
      <t>ケンコウ</t>
    </rPh>
    <rPh sb="70" eb="72">
      <t>カンリ</t>
    </rPh>
    <rPh sb="75" eb="77">
      <t>ツウジョウ</t>
    </rPh>
    <rPh sb="77" eb="78">
      <t>ジ</t>
    </rPh>
    <rPh sb="78" eb="79">
      <t>オヨ</t>
    </rPh>
    <rPh sb="80" eb="81">
      <t>トク</t>
    </rPh>
    <rPh sb="82" eb="85">
      <t>リヨウシャ</t>
    </rPh>
    <rPh sb="86" eb="88">
      <t>ジョウタイ</t>
    </rPh>
    <rPh sb="88" eb="90">
      <t>アッカ</t>
    </rPh>
    <rPh sb="90" eb="91">
      <t>トウ</t>
    </rPh>
    <rPh sb="95" eb="97">
      <t>イリョウ</t>
    </rPh>
    <rPh sb="97" eb="99">
      <t>キカン</t>
    </rPh>
    <rPh sb="100" eb="103">
      <t>シュジイ</t>
    </rPh>
    <rPh sb="106" eb="108">
      <t>レンラク</t>
    </rPh>
    <rPh sb="109" eb="111">
      <t>チョウセイ</t>
    </rPh>
    <rPh sb="114" eb="116">
      <t>ミト</t>
    </rPh>
    <rPh sb="118" eb="119">
      <t>カン</t>
    </rPh>
    <rPh sb="121" eb="123">
      <t>シシン</t>
    </rPh>
    <rPh sb="124" eb="126">
      <t>セイビ</t>
    </rPh>
    <rPh sb="128" eb="129">
      <t>トウ</t>
    </rPh>
    <rPh sb="130" eb="132">
      <t>ソウテイ</t>
    </rPh>
    <rPh sb="141" eb="143">
      <t>ギョウム</t>
    </rPh>
    <rPh sb="144" eb="145">
      <t>オコナ</t>
    </rPh>
    <rPh sb="149" eb="151">
      <t>ヒツヨウ</t>
    </rPh>
    <rPh sb="152" eb="154">
      <t>キンム</t>
    </rPh>
    <rPh sb="154" eb="156">
      <t>ジカン</t>
    </rPh>
    <rPh sb="157" eb="159">
      <t>カクホ</t>
    </rPh>
    <rPh sb="164" eb="166">
      <t>ヒツヨウ</t>
    </rPh>
    <phoneticPr fontId="29"/>
  </si>
  <si>
    <t>④　医療連携体制加算（Ⅰ）ロの体制については、事業所の職員として看護師又は准看護師を常勤換算方法により１名以上配置することとしているが、当該看護職員が准看護師のみの体制である場合には、病院、診療所又は訪問看護ステーションの看護師との連携を要することとしている。</t>
    <phoneticPr fontId="29"/>
  </si>
  <si>
    <t>⑤　医療連携体制加算（Ⅱ）を算定する事業所においては、③のサービス提供に加えて、協力医療機関等との連携を確保しつつ、医療ニーズを有する利用者が、可能な限り認知症対応型共同生活介護事業所で療養生活を継続できるように必要な支援を行うことが求められる。
加算の算定に当たっては、施設基準第34 号ロの（３）に規定する利用者による利用実績（短期利用認知症対応型共同生活介護を利用する者を含む。）があり、当該利用者が療養生活を送るために必要な支援を行っていることを要件としている。
　イ　同号ニの（2）の㈠に規定する「喀痰吸引を実施している状態」とは、認知症対応型共同生活介護の利用中に喀痰吸引を要する利用者に対して、実際に喀痰吸引を実施している状態である。
　ロ　同号ニの（2）の㈡に規定する「呼吸障害等により人工呼吸器を使用している状態」については、当該月において１週間以上人工呼吸又は間歇的陽圧呼吸を行っていること。
　ハ　同号ニの（2）の㈢に規定する「中心静脈注射を実施している状態」については、中心静脈注射により薬剤の投与をされている利用者又は中心静脈栄養以外に栄養維持が困難な利用者であること。
　ニ　同号ニの（2）の㈣に規定する「人工腎臓を実施している状態」については、当該月において人工腎臓を実施しているものであること。
　ホ　同号ニの（2）の㈤に規定する「重篤な心機能障害、呼吸障害等により常時モニター測定を実施している状態」については、重症不整脈発作を繰り返す状態、収縮期血圧90mmHg 以下が持続する状態又は酸素吸入を行っても動脈血酸素飽和度90％以下の状態で常時、心電図、血圧又は動脈血酸素飽和度のいずれかを含むモニタリングを行っていること。
　ヘ　同号ニの（2）の㈥に規定する「人工膀胱又は人工肛門の処置を実施している状態」については、当該利用者に対して、人工膀胱又は人工肛門に係る皮膚の炎症等に対するケアを行った場合であること。
　ト　同号ニの（2）の㈦に規定する「経鼻胃管や胃瘻等の経腸栄養が行われている状態」とは、経口摂取が困難で経腸栄養以外に栄養維持が困難な利用者に対して、経腸栄養を行っている状態であること。
　チ　同号ニの（2）の㈧に規定する「褥瘡に対する治療を実施している状態」については、以下のいずれかの分類に該当し、かつ、当該褥瘡に対して必要な処置を行った場合に限ること。
　　第一度：皮膚の発赤が持続している部分があり、圧迫を取り除いても消失しない（皮膚の損傷はない）
　　第二度：皮膚層の部分的喪失（びらん、水疱、浅いくぼみとして表れるもの）がある
　　第三度：皮膚層がなくなり潰瘍が皮下組織にまで及ぶ。深いくぼみとして表れ、隣接組織まで及んでいることもあれば、及んでいないこともある
　　第四度：皮膚層と皮下組織が失われ、筋肉や骨が露出している
　リ　同号ニの（2）の㈨に規定する「気管切開が行われている状態」については、気管切開が行われている利用者について、気管切開に係るケアを行った場合であること。
　ヌ　同号ニの(2)の㈩に規定する「留置カテーテルを使用している状態」については、留置カテーテルが挿入されている利用者に対して、留置カテーテルに係る観察、管理、ケアを行った場合であること。
　ル　同号ニの(2)の(十一)に規定する「インスリン注射を実施している状態」については、認知症対応型共同生活介護の利用中にインスリン注射によりインスリンを補う必要がある利用者に対して、実際にインスリン注射を実施している状態である。</t>
    <phoneticPr fontId="29"/>
  </si>
  <si>
    <t>①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t>
    <phoneticPr fontId="29"/>
  </si>
  <si>
    <t>②　口腔スクリーニング及び栄養スクリーニングを行うに当たっては、利用者について、それぞれ次に掲げる確認を行い、確認した情報を介護支援専門員に対し、提供すること。ただし、イのg及びhについては、利用者の状態に応じて確認可能な場合に限って評価を行うこと。なお、口腔スクリーニング及び栄養スクリーニングを行うに当たっては、別途通知「リハビリテーション・個別機能訓練、栄養、口腔の実施及び一体的取組について」を参照するとともに、口腔スクリーニングの実施に当たっては、「入院（所）中及び住宅等における療養中の患者に対する口腔の健康状態の確認に関する基本的な考え方」（令和６年３月日本歯科医学会）等の関連学会が示す記載等も参考にされたい。
　イ　口腔スクリーニング
　　ａ　開口ができない者
　　ｂ　歯の汚れがある者
　　ｃ　舌の汚れがある者
　　d　歯肉の腫れ、出血がある者
　　e　左右両方の奥歯でしっかりかみしめることができない者
　　ｆ　むせがある者
　　g　ぶくぶくうがいができない者
　　h　食物のため込み、残留がある者
　ロ　栄養スクリーニング
　　ａ ＢＭＩが18.5 未満である者
　　ｂ １～６月間で３％以上の体重の減少が認められる者又は「地域支援事業の実施について」（平成18年６月９日
　　　老発第0609001 号厚生労働省老健局長通知）に規定する基本チェックリストの№11 の項目が「１」に該当する者
　　ｃ 血清アルブミン値が3.5ｇ／dl 以下である者
　　ｄ 食事摂取量が不良（75％以下）である者</t>
    <phoneticPr fontId="29"/>
  </si>
  <si>
    <t>令和7年度　適正な事業運営のためのチェックシート</t>
    <rPh sb="0" eb="2">
      <t>レイワ</t>
    </rPh>
    <rPh sb="3" eb="5">
      <t>ネンド</t>
    </rPh>
    <rPh sb="6" eb="8">
      <t>テキセイ</t>
    </rPh>
    <rPh sb="9" eb="11">
      <t>ジギョウ</t>
    </rPh>
    <rPh sb="11" eb="13">
      <t>ウンエイ</t>
    </rPh>
    <phoneticPr fontId="4"/>
  </si>
  <si>
    <r>
      <t>2024年度の</t>
    </r>
    <r>
      <rPr>
        <sz val="11"/>
        <color rgb="FFFF0000"/>
        <rFont val="ＭＳ Ｐゴシック"/>
        <family val="3"/>
        <charset val="128"/>
      </rPr>
      <t>365</t>
    </r>
    <r>
      <rPr>
        <sz val="11"/>
        <rFont val="ＭＳ Ｐゴシック"/>
        <family val="3"/>
        <charset val="128"/>
      </rPr>
      <t>日間分の利用者数の総計（のべ人数）</t>
    </r>
    <rPh sb="4" eb="6">
      <t>ネンド</t>
    </rPh>
    <rPh sb="10" eb="12">
      <t>ニチカン</t>
    </rPh>
    <rPh sb="12" eb="13">
      <t>ブン</t>
    </rPh>
    <rPh sb="14" eb="17">
      <t>リヨウシャ</t>
    </rPh>
    <rPh sb="17" eb="18">
      <t>スウ</t>
    </rPh>
    <rPh sb="19" eb="21">
      <t>ソウケイ</t>
    </rPh>
    <rPh sb="24" eb="26">
      <t>ニンズウ</t>
    </rPh>
    <phoneticPr fontId="4"/>
  </si>
  <si>
    <t>2024年度の利用者数の平均値（小数点第2位以下切上げ）</t>
    <rPh sb="4" eb="6">
      <t>ネンド</t>
    </rPh>
    <rPh sb="7" eb="10">
      <t>リヨウシャ</t>
    </rPh>
    <rPh sb="10" eb="11">
      <t>スウ</t>
    </rPh>
    <rPh sb="12" eb="15">
      <t>ヘイキンチ</t>
    </rPh>
    <rPh sb="16" eb="19">
      <t>ショウスウテン</t>
    </rPh>
    <rPh sb="19" eb="20">
      <t>ダイ</t>
    </rPh>
    <rPh sb="21" eb="22">
      <t>イ</t>
    </rPh>
    <rPh sb="22" eb="24">
      <t>イカ</t>
    </rPh>
    <rPh sb="24" eb="26">
      <t>キリア</t>
    </rPh>
    <phoneticPr fontId="4"/>
  </si>
  <si>
    <r>
      <t>÷</t>
    </r>
    <r>
      <rPr>
        <sz val="11"/>
        <color rgb="FFFF0000"/>
        <rFont val="ＭＳ Ｐゴシック"/>
        <family val="3"/>
        <charset val="128"/>
      </rPr>
      <t>365</t>
    </r>
    <r>
      <rPr>
        <sz val="11"/>
        <rFont val="ＭＳ Ｐゴシック"/>
        <family val="3"/>
        <charset val="128"/>
      </rPr>
      <t>＝</t>
    </r>
    <phoneticPr fontId="4"/>
  </si>
  <si>
    <t>2025年度において配置するべき従業者（夜間及び深夜の時間帯以外の時間帯＝１２で記入した時間帯）</t>
    <rPh sb="4" eb="6">
      <t>ネンド</t>
    </rPh>
    <rPh sb="10" eb="12">
      <t>ハイチ</t>
    </rPh>
    <rPh sb="16" eb="18">
      <t>ジュウギョウ</t>
    </rPh>
    <rPh sb="18" eb="19">
      <t>シャ</t>
    </rPh>
    <rPh sb="20" eb="22">
      <t>ヤカン</t>
    </rPh>
    <rPh sb="22" eb="23">
      <t>オヨ</t>
    </rPh>
    <rPh sb="24" eb="26">
      <t>シンヤ</t>
    </rPh>
    <rPh sb="27" eb="30">
      <t>ジカンタイ</t>
    </rPh>
    <rPh sb="30" eb="32">
      <t>イガイ</t>
    </rPh>
    <rPh sb="33" eb="36">
      <t>ジカンタイ</t>
    </rPh>
    <rPh sb="40" eb="42">
      <t>キニュウ</t>
    </rPh>
    <rPh sb="44" eb="47">
      <t>ジカンタイ</t>
    </rPh>
    <phoneticPr fontId="4"/>
  </si>
  <si>
    <t>2025年度において配置するべき従業者（夜間及び深夜の時間帯以外の時間帯）の勤務のべ時間</t>
    <rPh sb="4" eb="6">
      <t>ネンド</t>
    </rPh>
    <rPh sb="10" eb="12">
      <t>ハイチ</t>
    </rPh>
    <rPh sb="20" eb="22">
      <t>ヤカン</t>
    </rPh>
    <rPh sb="22" eb="23">
      <t>オヨ</t>
    </rPh>
    <rPh sb="24" eb="26">
      <t>シンヤ</t>
    </rPh>
    <rPh sb="27" eb="30">
      <t>ジカンタイ</t>
    </rPh>
    <rPh sb="30" eb="32">
      <t>イガイ</t>
    </rPh>
    <rPh sb="33" eb="36">
      <t>ジカンタイ</t>
    </rPh>
    <phoneticPr fontId="4"/>
  </si>
  <si>
    <t>2024年度の利用者数の平均値（小数点第２位以下切上げ）</t>
    <rPh sb="4" eb="6">
      <t>ネンド</t>
    </rPh>
    <rPh sb="7" eb="10">
      <t>リヨウシャ</t>
    </rPh>
    <rPh sb="10" eb="11">
      <t>スウ</t>
    </rPh>
    <rPh sb="12" eb="15">
      <t>ヘイキンチ</t>
    </rPh>
    <rPh sb="16" eb="19">
      <t>ショウスウテン</t>
    </rPh>
    <rPh sb="19" eb="20">
      <t>ダイ</t>
    </rPh>
    <rPh sb="21" eb="22">
      <t>イ</t>
    </rPh>
    <rPh sb="22" eb="24">
      <t>イカ</t>
    </rPh>
    <rPh sb="24" eb="26">
      <t>キリア</t>
    </rPh>
    <phoneticPr fontId="4"/>
  </si>
  <si>
    <t>　サービスを受けている利用者が正当な理由なしにサービスの利用に関する指示に従わず要介護状態等の程度を増進させたとき、若しくは偽りその他不正な行為によって保険給付を受け、又は受けようとしたときは、遅滞なく意見を付してその旨を町に通知していますか。</t>
    <rPh sb="6" eb="7">
      <t>ウ</t>
    </rPh>
    <rPh sb="11" eb="14">
      <t>リヨウシャ</t>
    </rPh>
    <rPh sb="15" eb="17">
      <t>セイトウ</t>
    </rPh>
    <rPh sb="18" eb="20">
      <t>リユウ</t>
    </rPh>
    <rPh sb="28" eb="30">
      <t>リヨウ</t>
    </rPh>
    <rPh sb="31" eb="32">
      <t>カン</t>
    </rPh>
    <rPh sb="34" eb="36">
      <t>シジ</t>
    </rPh>
    <rPh sb="37" eb="38">
      <t>シタガ</t>
    </rPh>
    <rPh sb="40" eb="43">
      <t>ヨウカイゴ</t>
    </rPh>
    <rPh sb="43" eb="45">
      <t>ジョウタイ</t>
    </rPh>
    <rPh sb="45" eb="46">
      <t>トウ</t>
    </rPh>
    <rPh sb="47" eb="49">
      <t>テイド</t>
    </rPh>
    <rPh sb="50" eb="52">
      <t>ゾウシン</t>
    </rPh>
    <rPh sb="58" eb="59">
      <t>モ</t>
    </rPh>
    <rPh sb="62" eb="63">
      <t>イツワ</t>
    </rPh>
    <rPh sb="66" eb="67">
      <t>タ</t>
    </rPh>
    <rPh sb="67" eb="69">
      <t>フセイ</t>
    </rPh>
    <rPh sb="70" eb="72">
      <t>コウイ</t>
    </rPh>
    <rPh sb="76" eb="78">
      <t>ホケン</t>
    </rPh>
    <rPh sb="78" eb="80">
      <t>キュウフ</t>
    </rPh>
    <rPh sb="81" eb="82">
      <t>ウ</t>
    </rPh>
    <rPh sb="84" eb="85">
      <t>マタ</t>
    </rPh>
    <rPh sb="86" eb="87">
      <t>ウ</t>
    </rPh>
    <rPh sb="97" eb="99">
      <t>チタイ</t>
    </rPh>
    <rPh sb="101" eb="103">
      <t>イケン</t>
    </rPh>
    <rPh sb="104" eb="105">
      <t>フ</t>
    </rPh>
    <rPh sb="109" eb="110">
      <t>ムネ</t>
    </rPh>
    <rPh sb="111" eb="112">
      <t>マチ</t>
    </rPh>
    <rPh sb="113" eb="115">
      <t>ツウチ</t>
    </rPh>
    <phoneticPr fontId="4"/>
  </si>
  <si>
    <t>　提供したサービスに関し、利用者の心身の状況を踏まえ、適切にサービスが行われているかどうかを確認するために町が行う調査に協力し、町からの指導又は助言に従って必要な改善を行っていますか。</t>
    <rPh sb="1" eb="3">
      <t>テイキョウ</t>
    </rPh>
    <rPh sb="10" eb="11">
      <t>カン</t>
    </rPh>
    <rPh sb="13" eb="16">
      <t>リヨウシャ</t>
    </rPh>
    <rPh sb="17" eb="19">
      <t>シンシン</t>
    </rPh>
    <rPh sb="20" eb="22">
      <t>ジョウキョウ</t>
    </rPh>
    <rPh sb="23" eb="24">
      <t>フ</t>
    </rPh>
    <rPh sb="27" eb="29">
      <t>テキセツ</t>
    </rPh>
    <rPh sb="35" eb="36">
      <t>オコナ</t>
    </rPh>
    <rPh sb="46" eb="48">
      <t>カクニン</t>
    </rPh>
    <rPh sb="53" eb="54">
      <t>マチ</t>
    </rPh>
    <rPh sb="55" eb="56">
      <t>オコナ</t>
    </rPh>
    <rPh sb="57" eb="59">
      <t>チョウサ</t>
    </rPh>
    <rPh sb="60" eb="62">
      <t>キョウリョク</t>
    </rPh>
    <rPh sb="64" eb="65">
      <t>マチ</t>
    </rPh>
    <rPh sb="68" eb="70">
      <t>シドウ</t>
    </rPh>
    <rPh sb="70" eb="71">
      <t>マタ</t>
    </rPh>
    <rPh sb="72" eb="74">
      <t>ジョゲン</t>
    </rPh>
    <rPh sb="75" eb="76">
      <t>シタガ</t>
    </rPh>
    <rPh sb="78" eb="80">
      <t>ヒツヨウ</t>
    </rPh>
    <rPh sb="81" eb="83">
      <t>カイゼン</t>
    </rPh>
    <rPh sb="84" eb="85">
      <t>オコナ</t>
    </rPh>
    <phoneticPr fontId="4"/>
  </si>
  <si>
    <t>　今年度4月以降の研修の実施日又は実施予定日はいつですか。</t>
    <rPh sb="1" eb="4">
      <t>コンネンド</t>
    </rPh>
    <rPh sb="9" eb="11">
      <t>ケンシュウ</t>
    </rPh>
    <rPh sb="12" eb="14">
      <t>ジッシ</t>
    </rPh>
    <rPh sb="14" eb="15">
      <t>ヒ</t>
    </rPh>
    <rPh sb="15" eb="16">
      <t>マタ</t>
    </rPh>
    <rPh sb="17" eb="19">
      <t>ジッシ</t>
    </rPh>
    <rPh sb="19" eb="21">
      <t>ヨテイ</t>
    </rPh>
    <rPh sb="21" eb="22">
      <t>ヒ</t>
    </rPh>
    <phoneticPr fontId="4"/>
  </si>
  <si>
    <t>　今年度4月以降の非常災害訓練の実施日又は実施予定日はいつですか。</t>
    <rPh sb="1" eb="4">
      <t>コンネンド</t>
    </rPh>
    <rPh sb="9" eb="11">
      <t>ヒジョウ</t>
    </rPh>
    <rPh sb="11" eb="13">
      <t>サイガイ</t>
    </rPh>
    <rPh sb="13" eb="15">
      <t>クンレン</t>
    </rPh>
    <rPh sb="16" eb="19">
      <t>ジッシビ</t>
    </rPh>
    <rPh sb="19" eb="20">
      <t>マタ</t>
    </rPh>
    <rPh sb="21" eb="23">
      <t>ジッシ</t>
    </rPh>
    <rPh sb="23" eb="25">
      <t>ヨテイ</t>
    </rPh>
    <rPh sb="25" eb="26">
      <t>ヒ</t>
    </rPh>
    <phoneticPr fontId="4"/>
  </si>
  <si>
    <t>※参考：（令和５年９月25日）介護現場における感染対策の手引き（第３版）https://www.mhlw.go.jp/content/12300000/001149870.pdf
※参考：介護情報サービスかながわ ＞ 文書 / 書式カテゴリ検索 ＞ 安全衛生管理・事故関連・防災対策
 ＞ 感染症関係
https://kaigo.rakuraku.or.jp/search-library/lower-3-3.html?topid=22&amp;id=599</t>
    <rPh sb="1" eb="3">
      <t>サンコウ</t>
    </rPh>
    <rPh sb="91" eb="93">
      <t>サンコウ</t>
    </rPh>
    <rPh sb="94" eb="96">
      <t>カイゴ</t>
    </rPh>
    <rPh sb="96" eb="98">
      <t>ジョウホウ</t>
    </rPh>
    <rPh sb="110" eb="111">
      <t>ショ</t>
    </rPh>
    <phoneticPr fontId="4"/>
  </si>
  <si>
    <t>　今年度4月以降の運営推進会議の実施日又は実施予定日はいつですか。</t>
    <rPh sb="1" eb="4">
      <t>コンネンド</t>
    </rPh>
    <rPh sb="9" eb="11">
      <t>ウンエイ</t>
    </rPh>
    <rPh sb="11" eb="13">
      <t>スイシン</t>
    </rPh>
    <rPh sb="13" eb="15">
      <t>カイギ</t>
    </rPh>
    <rPh sb="16" eb="19">
      <t>ジッシビ</t>
    </rPh>
    <rPh sb="19" eb="20">
      <t>マタ</t>
    </rPh>
    <rPh sb="21" eb="23">
      <t>ジッシ</t>
    </rPh>
    <rPh sb="23" eb="25">
      <t>ヨテイ</t>
    </rPh>
    <rPh sb="25" eb="26">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</si>
</sst>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20"/>
      <name val="HG丸ｺﾞｼｯｸM-PRO"/>
      <family val="3"/>
      <charset val="128"/>
    </font>
    <font>
      <sz val="10"/>
      <name val="HG丸ｺﾞｼｯｸM-PRO"/>
      <family val="3"/>
      <charset val="128"/>
    </font>
    <font>
      <sz val="14"/>
      <name val="ＭＳ Ｐゴシック"/>
      <family val="3"/>
      <charset val="128"/>
    </font>
    <font>
      <sz val="10"/>
      <name val="ＭＳ Ｐゴシック"/>
      <family val="3"/>
      <charset val="128"/>
    </font>
    <font>
      <sz val="8"/>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b/>
      <sz val="11"/>
      <name val="HG丸ｺﾞｼｯｸM-PRO"/>
      <family val="3"/>
      <charset val="128"/>
    </font>
    <font>
      <b/>
      <sz val="12"/>
      <name val="ＭＳ Ｐゴシック"/>
      <family val="3"/>
      <charset val="128"/>
    </font>
    <font>
      <b/>
      <sz val="14"/>
      <name val="ＭＳ Ｐゴシック"/>
      <family val="3"/>
      <charset val="128"/>
    </font>
    <font>
      <sz val="9"/>
      <name val="ＭＳ Ｐゴシック"/>
      <family val="3"/>
      <charset val="128"/>
    </font>
    <font>
      <sz val="12"/>
      <name val="ＤＦ平成明朝体W7"/>
      <family val="3"/>
      <charset val="128"/>
    </font>
    <font>
      <u/>
      <sz val="11"/>
      <name val="ＭＳ Ｐゴシック"/>
      <family val="3"/>
      <charset val="128"/>
    </font>
    <font>
      <sz val="11"/>
      <name val="ＭＳ Ｐゴシック"/>
      <family val="3"/>
      <charset val="128"/>
    </font>
    <font>
      <sz val="11"/>
      <color rgb="FF00B050"/>
      <name val="ＭＳ Ｐゴシック"/>
      <family val="3"/>
      <charset val="128"/>
    </font>
    <font>
      <sz val="11"/>
      <color rgb="FFFF0000"/>
      <name val="ＭＳ Ｐゴシック"/>
      <family val="3"/>
      <charset val="128"/>
    </font>
    <font>
      <sz val="11"/>
      <color theme="1"/>
      <name val="ＭＳ Ｐゴシック"/>
      <family val="3"/>
      <charset val="128"/>
    </font>
    <font>
      <sz val="11"/>
      <color rgb="FFFF0000"/>
      <name val="HG丸ｺﾞｼｯｸM-PRO"/>
      <family val="3"/>
      <charset val="128"/>
    </font>
    <font>
      <b/>
      <u/>
      <sz val="16"/>
      <name val="ＭＳ Ｐゴシック"/>
      <family val="3"/>
      <charset val="128"/>
    </font>
    <font>
      <b/>
      <i/>
      <u/>
      <sz val="16"/>
      <name val="ＭＳ Ｐゴシック"/>
      <family val="3"/>
      <charset val="128"/>
    </font>
    <font>
      <sz val="11"/>
      <name val="ＭＳ 明朝"/>
      <family val="1"/>
      <charset val="128"/>
    </font>
    <font>
      <sz val="6"/>
      <name val="ＭＳ 明朝"/>
      <family val="1"/>
      <charset val="128"/>
    </font>
    <font>
      <u/>
      <sz val="10"/>
      <name val="ＭＳ Ｐゴシック"/>
      <family val="3"/>
      <charset val="128"/>
    </font>
    <font>
      <sz val="11"/>
      <color theme="1"/>
      <name val="ＭＳ 明朝"/>
      <family val="1"/>
      <charset val="128"/>
    </font>
    <font>
      <sz val="6"/>
      <name val="ＭＳ Ｐゴシック"/>
      <family val="2"/>
      <charset val="128"/>
      <scheme val="minor"/>
    </font>
    <font>
      <b/>
      <u val="double"/>
      <sz val="11"/>
      <name val="ＭＳ Ｐゴシック"/>
      <family val="3"/>
      <charset val="128"/>
    </font>
    <font>
      <b/>
      <u/>
      <sz val="11"/>
      <name val="ＭＳ Ｐゴシック"/>
      <family val="3"/>
      <charset val="128"/>
    </font>
    <font>
      <b/>
      <sz val="24"/>
      <name val="HG丸ｺﾞｼｯｸM-PRO"/>
      <family val="3"/>
      <charset val="128"/>
    </font>
    <font>
      <b/>
      <sz val="12"/>
      <color theme="0"/>
      <name val="HG丸ｺﾞｼｯｸM-PRO"/>
      <family val="3"/>
      <charset val="128"/>
    </font>
    <font>
      <u/>
      <sz val="12"/>
      <name val="HG丸ｺﾞｼｯｸM-PRO"/>
      <family val="3"/>
      <charset val="128"/>
    </font>
    <font>
      <sz val="8"/>
      <name val="ＭＳ 明朝"/>
      <family val="1"/>
      <charset val="128"/>
    </font>
    <font>
      <b/>
      <sz val="11"/>
      <color theme="1"/>
      <name val="ＭＳ Ｐゴシック"/>
      <family val="3"/>
      <charset val="128"/>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sz val="10"/>
      <color theme="1"/>
      <name val="HG丸ｺﾞｼｯｸM-PRO"/>
      <family val="3"/>
      <charset val="128"/>
    </font>
    <font>
      <sz val="12"/>
      <name val="HGP創英角ﾎﾟｯﾌﾟ体"/>
      <family val="3"/>
      <charset val="128"/>
    </font>
    <font>
      <sz val="11"/>
      <color rgb="FF000000"/>
      <name val="HG丸ｺﾞｼｯｸM-PRO"/>
      <family val="3"/>
      <charset val="128"/>
    </font>
    <font>
      <sz val="11"/>
      <color rgb="FFFF0000"/>
      <name val="ＭＳ ゴシック"/>
      <family val="3"/>
      <charset val="128"/>
    </font>
    <font>
      <sz val="11"/>
      <color rgb="FF222222"/>
      <name val="メイリオ"/>
      <family val="3"/>
      <charset val="128"/>
    </font>
    <font>
      <u/>
      <sz val="11"/>
      <name val="ＭＳ 明朝"/>
      <family val="1"/>
      <charset val="128"/>
    </font>
    <font>
      <sz val="16"/>
      <name val="ＭＳ Ｐゴシック"/>
      <family val="3"/>
      <charset val="128"/>
    </font>
    <font>
      <sz val="9"/>
      <name val="HGPｺﾞｼｯｸM"/>
      <family val="3"/>
      <charset val="128"/>
    </font>
    <font>
      <sz val="11"/>
      <name val="ＭＳ Ｐゴシック"/>
      <family val="3"/>
      <charset val="128"/>
      <scheme val="major"/>
    </font>
  </fonts>
  <fills count="13">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0000"/>
        <bgColor indexed="64"/>
      </patternFill>
    </fill>
    <fill>
      <patternFill patternType="solid">
        <fgColor rgb="FF00206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s>
  <borders count="20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bottom style="dash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dashed">
        <color indexed="64"/>
      </bottom>
      <diagonal/>
    </border>
    <border>
      <left style="medium">
        <color indexed="64"/>
      </left>
      <right/>
      <top style="dashed">
        <color indexed="64"/>
      </top>
      <bottom/>
      <diagonal/>
    </border>
    <border>
      <left style="thin">
        <color indexed="64"/>
      </left>
      <right/>
      <top style="dashed">
        <color indexed="64"/>
      </top>
      <bottom/>
      <diagonal/>
    </border>
    <border>
      <left/>
      <right style="double">
        <color indexed="64"/>
      </right>
      <top/>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double">
        <color indexed="64"/>
      </left>
      <right/>
      <top style="hair">
        <color indexed="64"/>
      </top>
      <bottom style="hair">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style="thin">
        <color indexed="64"/>
      </top>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double">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9">
    <xf numFmtId="0" fontId="0" fillId="0" borderId="0">
      <alignment vertical="center"/>
    </xf>
    <xf numFmtId="0" fontId="3" fillId="0" borderId="0"/>
    <xf numFmtId="0" fontId="28"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cellStyleXfs>
  <cellXfs count="1353">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0" fillId="0" borderId="0" xfId="0" applyBorder="1" applyAlignment="1">
      <alignment vertical="center"/>
    </xf>
    <xf numFmtId="0" fontId="9" fillId="0" borderId="0" xfId="0" applyFont="1" applyAlignment="1">
      <alignment horizontal="center" vertical="center"/>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9" fillId="0" borderId="0" xfId="0" applyFont="1" applyAlignment="1">
      <alignment horizontal="left" vertical="center"/>
    </xf>
    <xf numFmtId="0" fontId="10" fillId="0" borderId="0" xfId="0"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right" vertical="center"/>
    </xf>
    <xf numFmtId="0" fontId="0" fillId="0" borderId="12" xfId="0" applyBorder="1" applyAlignment="1">
      <alignment horizontal="right" vertical="center"/>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9" fillId="0" borderId="0" xfId="0" applyFont="1" applyBorder="1" applyAlignment="1">
      <alignment horizontal="left" vertical="center"/>
    </xf>
    <xf numFmtId="0" fontId="8" fillId="0" borderId="0" xfId="0" applyFont="1" applyBorder="1" applyAlignment="1">
      <alignment horizontal="left" vertical="center"/>
    </xf>
    <xf numFmtId="0" fontId="14" fillId="0" borderId="0" xfId="0" applyFont="1">
      <alignment vertical="center"/>
    </xf>
    <xf numFmtId="0" fontId="14" fillId="0" borderId="0" xfId="0" applyFont="1" applyBorder="1" applyAlignment="1">
      <alignment vertical="center"/>
    </xf>
    <xf numFmtId="0" fontId="14" fillId="0" borderId="0" xfId="0" applyFont="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5" fillId="0" borderId="40"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19" fillId="0" borderId="0" xfId="0" applyFont="1" applyBorder="1" applyAlignment="1">
      <alignment horizontal="left" vertical="top"/>
    </xf>
    <xf numFmtId="0" fontId="5" fillId="0" borderId="46" xfId="0" applyFont="1" applyBorder="1">
      <alignment vertical="center"/>
    </xf>
    <xf numFmtId="0" fontId="5" fillId="0" borderId="47" xfId="0" applyFont="1" applyBorder="1">
      <alignment vertical="center"/>
    </xf>
    <xf numFmtId="0" fontId="21" fillId="0" borderId="2"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Border="1">
      <alignment vertical="center"/>
    </xf>
    <xf numFmtId="0" fontId="21" fillId="0" borderId="0" xfId="0" applyFont="1" applyBorder="1" applyAlignment="1">
      <alignment horizontal="left" vertical="center" wrapText="1"/>
    </xf>
    <xf numFmtId="0" fontId="21" fillId="0" borderId="0" xfId="0" applyFont="1" applyBorder="1" applyAlignment="1">
      <alignment vertical="center"/>
    </xf>
    <xf numFmtId="0" fontId="21" fillId="0" borderId="2" xfId="0" applyFont="1" applyBorder="1" applyAlignment="1">
      <alignment horizontal="left" vertical="center" wrapText="1"/>
    </xf>
    <xf numFmtId="0" fontId="15" fillId="0" borderId="0" xfId="0" applyFont="1" applyBorder="1" applyAlignment="1">
      <alignment horizontal="left" vertical="top" wrapText="1"/>
    </xf>
    <xf numFmtId="0" fontId="3" fillId="0" borderId="0" xfId="0" applyFont="1" applyBorder="1" applyAlignment="1">
      <alignment vertical="center"/>
    </xf>
    <xf numFmtId="0" fontId="21" fillId="0" borderId="3" xfId="0" applyFont="1" applyBorder="1" applyAlignment="1">
      <alignment horizontal="center" vertical="center"/>
    </xf>
    <xf numFmtId="0" fontId="21" fillId="0" borderId="0" xfId="0" applyFont="1" applyBorder="1" applyAlignment="1">
      <alignment horizontal="center" vertical="center" wrapText="1"/>
    </xf>
    <xf numFmtId="0" fontId="21" fillId="0" borderId="0" xfId="0" applyFont="1" applyAlignment="1">
      <alignment horizontal="left" vertical="center" wrapText="1"/>
    </xf>
    <xf numFmtId="0" fontId="21" fillId="0" borderId="0" xfId="0" applyFont="1">
      <alignment vertical="center"/>
    </xf>
    <xf numFmtId="0" fontId="21" fillId="0" borderId="0" xfId="0" applyFont="1" applyBorder="1" applyAlignment="1">
      <alignment horizontal="left" vertical="center"/>
    </xf>
    <xf numFmtId="0" fontId="21" fillId="0" borderId="0" xfId="0" applyFont="1" applyFill="1" applyBorder="1" applyAlignment="1">
      <alignment vertical="center"/>
    </xf>
    <xf numFmtId="0" fontId="0" fillId="0" borderId="52" xfId="0" applyBorder="1">
      <alignment vertical="center"/>
    </xf>
    <xf numFmtId="0" fontId="3" fillId="0" borderId="0" xfId="0" applyFont="1" applyBorder="1" applyAlignment="1">
      <alignment horizontal="center" vertical="center"/>
    </xf>
    <xf numFmtId="0" fontId="0" fillId="0" borderId="0" xfId="0" applyFont="1" applyBorder="1">
      <alignment vertical="center"/>
    </xf>
    <xf numFmtId="0" fontId="0" fillId="0" borderId="0" xfId="0" applyFont="1">
      <alignment vertical="center"/>
    </xf>
    <xf numFmtId="0" fontId="21" fillId="0" borderId="0" xfId="0" applyFont="1" applyFill="1">
      <alignment vertical="center"/>
    </xf>
    <xf numFmtId="0" fontId="0" fillId="0" borderId="0" xfId="0" applyFont="1" applyFill="1" applyBorder="1" applyAlignment="1">
      <alignment vertical="center"/>
    </xf>
    <xf numFmtId="0" fontId="3" fillId="0" borderId="0" xfId="0" applyFont="1">
      <alignment vertical="center"/>
    </xf>
    <xf numFmtId="0" fontId="3" fillId="0" borderId="0" xfId="0" applyFont="1" applyBorder="1" applyAlignment="1">
      <alignment horizontal="center" vertical="center" wrapText="1"/>
    </xf>
    <xf numFmtId="0" fontId="0" fillId="0" borderId="0" xfId="0" applyFont="1" applyFill="1">
      <alignment vertical="center"/>
    </xf>
    <xf numFmtId="0" fontId="0" fillId="0" borderId="0" xfId="0" applyFont="1" applyBorder="1" applyAlignment="1">
      <alignment horizontal="left" vertical="center"/>
    </xf>
    <xf numFmtId="0" fontId="0" fillId="0" borderId="0"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0" fillId="0" borderId="11" xfId="0" applyBorder="1" applyAlignment="1">
      <alignment horizontal="right" vertical="center"/>
    </xf>
    <xf numFmtId="0" fontId="3" fillId="0" borderId="0" xfId="0" applyFont="1" applyFill="1" applyBorder="1">
      <alignment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0" fillId="0" borderId="0" xfId="0" applyFont="1" applyFill="1" applyBorder="1">
      <alignment vertical="center"/>
    </xf>
    <xf numFmtId="0" fontId="0" fillId="0" borderId="11" xfId="0" applyFont="1" applyFill="1" applyBorder="1">
      <alignment vertical="center"/>
    </xf>
    <xf numFmtId="0" fontId="0" fillId="0" borderId="60" xfId="0" applyFont="1" applyBorder="1" applyAlignment="1">
      <alignment horizontal="left" vertical="center" wrapText="1"/>
    </xf>
    <xf numFmtId="0" fontId="0" fillId="0" borderId="80" xfId="0" applyFont="1" applyBorder="1" applyAlignment="1">
      <alignment horizontal="left" vertical="center" wrapText="1"/>
    </xf>
    <xf numFmtId="0" fontId="0" fillId="0" borderId="54" xfId="0" applyBorder="1">
      <alignment vertical="center"/>
    </xf>
    <xf numFmtId="0" fontId="0" fillId="0" borderId="64" xfId="0" applyBorder="1" applyAlignment="1">
      <alignment horizontal="right" vertical="center"/>
    </xf>
    <xf numFmtId="0" fontId="0" fillId="0" borderId="64" xfId="0" applyBorder="1">
      <alignment vertical="center"/>
    </xf>
    <xf numFmtId="0" fontId="0" fillId="0" borderId="51" xfId="0" applyBorder="1" applyAlignment="1">
      <alignment horizontal="right" vertical="center"/>
    </xf>
    <xf numFmtId="0" fontId="0" fillId="0" borderId="82" xfId="0" applyBorder="1">
      <alignment vertical="center"/>
    </xf>
    <xf numFmtId="0" fontId="22" fillId="0" borderId="0" xfId="0" applyFont="1" applyFill="1" applyBorder="1">
      <alignment vertical="center"/>
    </xf>
    <xf numFmtId="0" fontId="10" fillId="0" borderId="60" xfId="0" applyFont="1" applyFill="1" applyBorder="1" applyAlignment="1">
      <alignment horizontal="center" vertical="center"/>
    </xf>
    <xf numFmtId="0" fontId="10" fillId="0" borderId="60" xfId="0" applyFont="1" applyFill="1" applyBorder="1" applyAlignment="1">
      <alignment vertical="center"/>
    </xf>
    <xf numFmtId="0" fontId="0" fillId="0" borderId="1" xfId="0" applyFont="1" applyFill="1" applyBorder="1" applyAlignment="1">
      <alignment vertical="center"/>
    </xf>
    <xf numFmtId="0" fontId="0" fillId="0" borderId="2" xfId="0" applyFont="1" applyFill="1" applyBorder="1" applyAlignment="1">
      <alignment vertical="center"/>
    </xf>
    <xf numFmtId="0" fontId="0" fillId="0" borderId="2" xfId="0" applyFont="1" applyFill="1" applyBorder="1" applyAlignment="1">
      <alignment horizontal="left" vertical="center"/>
    </xf>
    <xf numFmtId="0" fontId="0" fillId="0" borderId="2" xfId="0" applyFont="1" applyBorder="1">
      <alignment vertical="center"/>
    </xf>
    <xf numFmtId="0" fontId="0" fillId="0" borderId="2" xfId="0" applyFont="1" applyFill="1" applyBorder="1">
      <alignment vertical="center"/>
    </xf>
    <xf numFmtId="0" fontId="0" fillId="0" borderId="12" xfId="0" applyFont="1" applyFill="1" applyBorder="1" applyAlignment="1">
      <alignment vertical="center"/>
    </xf>
    <xf numFmtId="0" fontId="0" fillId="0" borderId="79" xfId="0" applyFont="1" applyFill="1" applyBorder="1" applyAlignment="1">
      <alignment vertical="center"/>
    </xf>
    <xf numFmtId="0" fontId="0" fillId="0" borderId="60" xfId="0" applyFont="1" applyFill="1" applyBorder="1" applyAlignment="1">
      <alignment vertical="center"/>
    </xf>
    <xf numFmtId="0" fontId="0" fillId="0" borderId="60" xfId="0" applyFont="1" applyFill="1" applyBorder="1" applyAlignment="1">
      <alignment horizontal="center" vertical="center"/>
    </xf>
    <xf numFmtId="0" fontId="0" fillId="0" borderId="80" xfId="0" applyFont="1" applyFill="1" applyBorder="1" applyAlignment="1">
      <alignment vertical="center"/>
    </xf>
    <xf numFmtId="0" fontId="0" fillId="0" borderId="12" xfId="0" applyFont="1" applyFill="1" applyBorder="1">
      <alignment vertical="center"/>
    </xf>
    <xf numFmtId="0" fontId="0" fillId="0" borderId="12" xfId="0" applyFont="1" applyBorder="1">
      <alignment vertical="center"/>
    </xf>
    <xf numFmtId="0" fontId="0" fillId="0" borderId="79" xfId="0" applyFont="1" applyFill="1" applyBorder="1">
      <alignment vertical="center"/>
    </xf>
    <xf numFmtId="0" fontId="0" fillId="0" borderId="0" xfId="0" applyFont="1" applyBorder="1" applyAlignment="1">
      <alignment vertical="center"/>
    </xf>
    <xf numFmtId="0" fontId="21" fillId="0" borderId="0" xfId="0" applyFont="1">
      <alignment vertical="center"/>
    </xf>
    <xf numFmtId="0" fontId="21" fillId="0" borderId="0" xfId="0" applyFont="1">
      <alignment vertical="center"/>
    </xf>
    <xf numFmtId="0" fontId="17" fillId="0" borderId="0" xfId="0" applyFont="1" applyBorder="1" applyAlignment="1">
      <alignment vertical="center"/>
    </xf>
    <xf numFmtId="0" fontId="21" fillId="0" borderId="0" xfId="0" applyFont="1">
      <alignment vertical="center"/>
    </xf>
    <xf numFmtId="0" fontId="21" fillId="0" borderId="0" xfId="0" applyFont="1" applyBorder="1" applyAlignment="1">
      <alignment vertical="center"/>
    </xf>
    <xf numFmtId="0" fontId="0" fillId="0" borderId="0" xfId="0" applyFont="1" applyBorder="1" applyAlignment="1">
      <alignment horizontal="center" vertical="center"/>
    </xf>
    <xf numFmtId="0" fontId="25" fillId="0" borderId="0" xfId="0" applyFont="1" applyBorder="1" applyAlignment="1">
      <alignment horizontal="left" vertical="center"/>
    </xf>
    <xf numFmtId="0" fontId="0" fillId="0" borderId="0" xfId="0" applyFont="1" applyBorder="1" applyAlignment="1">
      <alignment vertical="center"/>
    </xf>
    <xf numFmtId="0" fontId="26" fillId="0" borderId="0" xfId="1" applyFont="1" applyAlignment="1">
      <alignment horizontal="center"/>
    </xf>
    <xf numFmtId="0" fontId="3" fillId="0" borderId="0" xfId="1"/>
    <xf numFmtId="49" fontId="3" fillId="0" borderId="0" xfId="1" applyNumberFormat="1" applyFont="1" applyAlignment="1">
      <alignment horizontal="left"/>
    </xf>
    <xf numFmtId="0" fontId="27" fillId="0" borderId="0" xfId="1" applyFont="1" applyAlignment="1">
      <alignment horizontal="center"/>
    </xf>
    <xf numFmtId="0" fontId="3" fillId="5" borderId="0" xfId="1" applyFill="1" applyAlignment="1">
      <alignment horizontal="center"/>
    </xf>
    <xf numFmtId="0" fontId="3" fillId="0" borderId="0" xfId="1" applyAlignment="1">
      <alignment vertical="center"/>
    </xf>
    <xf numFmtId="0" fontId="10" fillId="0" borderId="0" xfId="1" applyFont="1" applyBorder="1" applyAlignment="1">
      <alignment horizontal="left" vertical="center"/>
    </xf>
    <xf numFmtId="0" fontId="10" fillId="0" borderId="0" xfId="1" applyFont="1" applyBorder="1" applyAlignment="1">
      <alignment horizontal="left" vertical="center" wrapText="1"/>
    </xf>
    <xf numFmtId="0" fontId="10" fillId="0" borderId="0" xfId="1" applyFont="1" applyBorder="1" applyAlignment="1">
      <alignment horizontal="center" vertical="center" wrapText="1"/>
    </xf>
    <xf numFmtId="0" fontId="3" fillId="0" borderId="0" xfId="1" applyAlignment="1">
      <alignment horizontal="center"/>
    </xf>
    <xf numFmtId="0" fontId="3" fillId="0" borderId="0" xfId="1" applyFont="1" applyAlignment="1"/>
    <xf numFmtId="0" fontId="3" fillId="0" borderId="62" xfId="1" applyBorder="1" applyAlignment="1">
      <alignment horizontal="left" vertical="center" wrapText="1"/>
    </xf>
    <xf numFmtId="0" fontId="3" fillId="0" borderId="100" xfId="1" applyBorder="1" applyAlignment="1">
      <alignment horizontal="left" vertical="center" wrapText="1"/>
    </xf>
    <xf numFmtId="0" fontId="23" fillId="0" borderId="0" xfId="1" applyFont="1" applyAlignment="1"/>
    <xf numFmtId="0" fontId="3" fillId="5" borderId="77" xfId="1" applyFill="1" applyBorder="1" applyAlignment="1">
      <alignment horizontal="center"/>
    </xf>
    <xf numFmtId="0" fontId="3" fillId="5" borderId="77" xfId="1" applyFont="1" applyFill="1" applyBorder="1" applyAlignment="1">
      <alignment horizontal="left"/>
    </xf>
    <xf numFmtId="0" fontId="23" fillId="0" borderId="0" xfId="1" applyFont="1" applyAlignment="1">
      <alignment vertical="center"/>
    </xf>
    <xf numFmtId="0" fontId="3" fillId="5" borderId="77" xfId="1" applyFill="1" applyBorder="1" applyAlignment="1">
      <alignment horizontal="left"/>
    </xf>
    <xf numFmtId="0" fontId="14" fillId="0" borderId="110" xfId="1" applyFont="1" applyBorder="1" applyAlignment="1">
      <alignment horizontal="left" vertical="center"/>
    </xf>
    <xf numFmtId="0" fontId="3" fillId="0" borderId="111" xfId="1" applyBorder="1" applyAlignment="1">
      <alignment vertical="center" wrapText="1"/>
    </xf>
    <xf numFmtId="0" fontId="3" fillId="0" borderId="106" xfId="1" applyBorder="1" applyAlignment="1">
      <alignment vertical="center" wrapText="1"/>
    </xf>
    <xf numFmtId="0" fontId="3" fillId="0" borderId="0" xfId="1" applyBorder="1" applyAlignment="1">
      <alignment horizontal="left" vertical="center" wrapText="1"/>
    </xf>
    <xf numFmtId="0" fontId="3" fillId="0" borderId="0" xfId="1" applyBorder="1" applyAlignment="1">
      <alignment horizontal="center" vertical="center"/>
    </xf>
    <xf numFmtId="0" fontId="14" fillId="0" borderId="62" xfId="1" applyFont="1" applyBorder="1" applyAlignment="1">
      <alignment horizontal="left" vertical="center"/>
    </xf>
    <xf numFmtId="0" fontId="3" fillId="0" borderId="29" xfId="1" applyBorder="1" applyAlignment="1">
      <alignment horizontal="center" vertical="center" wrapText="1"/>
    </xf>
    <xf numFmtId="0" fontId="3" fillId="0" borderId="7" xfId="1" applyBorder="1" applyAlignment="1">
      <alignment horizontal="center" vertical="center" wrapText="1"/>
    </xf>
    <xf numFmtId="0" fontId="3" fillId="0" borderId="112" xfId="1" applyBorder="1" applyAlignment="1">
      <alignment horizontal="center" vertical="center" wrapText="1"/>
    </xf>
    <xf numFmtId="0" fontId="18" fillId="0" borderId="88" xfId="1" applyFont="1" applyBorder="1" applyAlignment="1">
      <alignment horizontal="center" vertical="center" wrapText="1"/>
    </xf>
    <xf numFmtId="0" fontId="18" fillId="0" borderId="54" xfId="1" applyFont="1" applyBorder="1" applyAlignment="1">
      <alignment horizontal="center" vertical="center" wrapText="1"/>
    </xf>
    <xf numFmtId="0" fontId="3" fillId="0" borderId="0" xfId="1" applyBorder="1" applyAlignment="1">
      <alignment vertical="center" wrapText="1"/>
    </xf>
    <xf numFmtId="0" fontId="3" fillId="0" borderId="62" xfId="1" applyBorder="1" applyAlignment="1">
      <alignment vertical="center"/>
    </xf>
    <xf numFmtId="0" fontId="3" fillId="0" borderId="29" xfId="1" applyBorder="1" applyAlignment="1">
      <alignment horizontal="left" vertical="center" wrapText="1"/>
    </xf>
    <xf numFmtId="0" fontId="3" fillId="0" borderId="7" xfId="1" applyBorder="1" applyAlignment="1">
      <alignment horizontal="left" vertical="center" wrapText="1"/>
    </xf>
    <xf numFmtId="0" fontId="3" fillId="0" borderId="113" xfId="1" applyBorder="1" applyAlignment="1">
      <alignment horizontal="left" vertical="center" wrapText="1"/>
    </xf>
    <xf numFmtId="0" fontId="11" fillId="0" borderId="31" xfId="1" applyFont="1" applyBorder="1" applyAlignment="1">
      <alignment horizontal="left" vertical="top" wrapText="1"/>
    </xf>
    <xf numFmtId="0" fontId="11" fillId="0" borderId="54" xfId="1" applyFont="1" applyBorder="1" applyAlignment="1">
      <alignment horizontal="left" vertical="top" wrapText="1"/>
    </xf>
    <xf numFmtId="0" fontId="3" fillId="0" borderId="62" xfId="1" applyFont="1" applyBorder="1" applyAlignment="1">
      <alignment vertical="center"/>
    </xf>
    <xf numFmtId="0" fontId="3" fillId="0" borderId="53" xfId="1" applyBorder="1" applyAlignment="1">
      <alignment horizontal="left" vertical="center" wrapText="1"/>
    </xf>
    <xf numFmtId="0" fontId="11" fillId="0" borderId="40" xfId="1" applyFont="1" applyBorder="1" applyAlignment="1">
      <alignment horizontal="left" vertical="top" wrapText="1"/>
    </xf>
    <xf numFmtId="0" fontId="3" fillId="0" borderId="0" xfId="1" applyFont="1" applyAlignment="1">
      <alignment vertical="center"/>
    </xf>
    <xf numFmtId="0" fontId="3" fillId="0" borderId="62" xfId="1" applyFont="1" applyBorder="1" applyAlignment="1">
      <alignment horizontal="left" vertical="center" wrapText="1"/>
    </xf>
    <xf numFmtId="0" fontId="3" fillId="0" borderId="54" xfId="1" applyBorder="1" applyAlignment="1">
      <alignment vertical="center" wrapText="1"/>
    </xf>
    <xf numFmtId="0" fontId="3" fillId="0" borderId="107" xfId="1" applyFont="1" applyBorder="1" applyAlignment="1">
      <alignment horizontal="left" vertical="center" wrapText="1"/>
    </xf>
    <xf numFmtId="0" fontId="14" fillId="0" borderId="108" xfId="1" applyFont="1" applyBorder="1" applyAlignment="1">
      <alignment horizontal="left" vertical="center" wrapText="1"/>
    </xf>
    <xf numFmtId="0" fontId="3" fillId="0" borderId="108" xfId="1" applyBorder="1" applyAlignment="1">
      <alignment vertical="center" wrapText="1"/>
    </xf>
    <xf numFmtId="0" fontId="3" fillId="0" borderId="109" xfId="1" applyBorder="1" applyAlignment="1">
      <alignment vertical="center" wrapText="1"/>
    </xf>
    <xf numFmtId="0" fontId="28" fillId="0" borderId="0" xfId="2" applyAlignment="1">
      <alignment vertical="center"/>
    </xf>
    <xf numFmtId="0" fontId="3" fillId="0" borderId="0" xfId="1" applyFont="1"/>
    <xf numFmtId="0" fontId="3" fillId="0" borderId="0" xfId="1" applyFont="1" applyAlignment="1">
      <alignment horizontal="center"/>
    </xf>
    <xf numFmtId="0" fontId="3" fillId="0" borderId="0" xfId="1" applyFont="1" applyAlignment="1">
      <alignment vertical="top" wrapText="1"/>
    </xf>
    <xf numFmtId="0" fontId="3" fillId="0" borderId="0" xfId="2" applyFont="1" applyAlignment="1">
      <alignment vertical="top" wrapText="1"/>
    </xf>
    <xf numFmtId="0" fontId="26" fillId="0" borderId="0" xfId="1" applyFont="1" applyAlignment="1">
      <alignment horizontal="center"/>
    </xf>
    <xf numFmtId="0" fontId="3" fillId="4" borderId="0" xfId="1" applyFont="1" applyFill="1" applyAlignment="1"/>
    <xf numFmtId="0" fontId="26" fillId="0" borderId="0" xfId="1" applyFont="1" applyAlignment="1">
      <alignment horizontal="center"/>
    </xf>
    <xf numFmtId="0" fontId="3" fillId="7" borderId="0" xfId="1" applyFont="1" applyFill="1" applyAlignment="1"/>
    <xf numFmtId="0" fontId="3" fillId="7" borderId="0" xfId="1" applyFill="1" applyAlignment="1">
      <alignment vertical="center"/>
    </xf>
    <xf numFmtId="0" fontId="5" fillId="0" borderId="0" xfId="3" applyFont="1">
      <alignment vertical="center"/>
    </xf>
    <xf numFmtId="0" fontId="5" fillId="0" borderId="0" xfId="3" applyFont="1" applyAlignment="1">
      <alignment horizontal="center" vertical="center"/>
    </xf>
    <xf numFmtId="0" fontId="7" fillId="0" borderId="0" xfId="3" applyFont="1" applyAlignment="1">
      <alignment vertical="center"/>
    </xf>
    <xf numFmtId="0" fontId="6" fillId="0" borderId="0" xfId="3" applyFont="1" applyAlignment="1">
      <alignment vertical="center" wrapText="1"/>
    </xf>
    <xf numFmtId="0" fontId="6" fillId="0" borderId="0" xfId="3" applyFont="1" applyAlignment="1">
      <alignment horizontal="left" vertical="center"/>
    </xf>
    <xf numFmtId="0" fontId="6" fillId="0" borderId="0" xfId="3" applyFont="1" applyAlignment="1">
      <alignment vertical="center"/>
    </xf>
    <xf numFmtId="0" fontId="5" fillId="0" borderId="116" xfId="3" applyFont="1" applyBorder="1">
      <alignment vertical="center"/>
    </xf>
    <xf numFmtId="0" fontId="5" fillId="0" borderId="117" xfId="3" applyFont="1" applyFill="1" applyBorder="1">
      <alignment vertical="center"/>
    </xf>
    <xf numFmtId="0" fontId="5" fillId="0" borderId="118" xfId="3" applyFont="1" applyBorder="1" applyAlignment="1">
      <alignment horizontal="center" vertical="center"/>
    </xf>
    <xf numFmtId="0" fontId="5" fillId="0" borderId="119" xfId="3" applyFont="1" applyBorder="1" applyAlignment="1">
      <alignment horizontal="center" vertical="center"/>
    </xf>
    <xf numFmtId="0" fontId="5" fillId="0" borderId="120" xfId="3" applyFont="1" applyFill="1" applyBorder="1">
      <alignment vertical="center"/>
    </xf>
    <xf numFmtId="0" fontId="5" fillId="0" borderId="121" xfId="3" applyFont="1" applyBorder="1" applyAlignment="1">
      <alignment horizontal="center" vertical="center"/>
    </xf>
    <xf numFmtId="0" fontId="5" fillId="0" borderId="122" xfId="3" applyFont="1" applyBorder="1" applyAlignment="1">
      <alignment horizontal="center" vertical="center"/>
    </xf>
    <xf numFmtId="0" fontId="5" fillId="0" borderId="120" xfId="3" applyFont="1" applyBorder="1">
      <alignment vertical="center"/>
    </xf>
    <xf numFmtId="0" fontId="5" fillId="0" borderId="123" xfId="3" applyFont="1" applyBorder="1" applyAlignment="1">
      <alignment horizontal="center" vertical="center"/>
    </xf>
    <xf numFmtId="0" fontId="5" fillId="0" borderId="124" xfId="3" applyFont="1" applyBorder="1" applyAlignment="1">
      <alignment horizontal="center" vertical="center"/>
    </xf>
    <xf numFmtId="0" fontId="3" fillId="4" borderId="0" xfId="1" applyFill="1" applyAlignment="1">
      <alignment vertical="center"/>
    </xf>
    <xf numFmtId="0" fontId="23" fillId="4" borderId="0" xfId="1" applyFont="1" applyFill="1" applyAlignment="1"/>
    <xf numFmtId="0" fontId="3" fillId="4" borderId="0" xfId="1" applyFill="1"/>
    <xf numFmtId="0" fontId="21" fillId="0" borderId="0" xfId="0" applyFont="1">
      <alignment vertical="center"/>
    </xf>
    <xf numFmtId="0" fontId="0" fillId="0" borderId="0" xfId="0" applyBorder="1" applyAlignment="1">
      <alignment vertical="center"/>
    </xf>
    <xf numFmtId="0" fontId="21" fillId="0" borderId="0" xfId="0" applyFont="1" applyBorder="1" applyAlignment="1">
      <alignment vertical="center"/>
    </xf>
    <xf numFmtId="0" fontId="0" fillId="0" borderId="0" xfId="0" applyFont="1" applyBorder="1" applyAlignment="1">
      <alignment vertical="center"/>
    </xf>
    <xf numFmtId="0" fontId="5" fillId="0" borderId="125" xfId="3" applyFont="1" applyFill="1" applyBorder="1">
      <alignment vertical="center"/>
    </xf>
    <xf numFmtId="0" fontId="13" fillId="0" borderId="0" xfId="0" applyFont="1" applyFill="1" applyBorder="1" applyAlignment="1">
      <alignment horizontal="center" vertical="center"/>
    </xf>
    <xf numFmtId="0" fontId="5" fillId="0" borderId="126" xfId="3" applyFont="1" applyBorder="1">
      <alignment vertical="center"/>
    </xf>
    <xf numFmtId="0" fontId="21" fillId="0" borderId="0" xfId="0" applyFont="1">
      <alignment vertical="center"/>
    </xf>
    <xf numFmtId="0" fontId="21" fillId="0" borderId="0" xfId="0" applyFont="1" applyBorder="1" applyAlignment="1">
      <alignment vertical="center"/>
    </xf>
    <xf numFmtId="0" fontId="5" fillId="0" borderId="127" xfId="3" applyFont="1" applyBorder="1">
      <alignment vertical="center"/>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0" fillId="0" borderId="11" xfId="0" applyFont="1" applyFill="1" applyBorder="1" applyAlignment="1">
      <alignment horizontal="left" vertical="center"/>
    </xf>
    <xf numFmtId="0" fontId="5" fillId="0" borderId="0" xfId="0" applyFont="1" applyFill="1" applyBorder="1" applyAlignment="1">
      <alignment horizontal="left" vertical="top"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0" xfId="0"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0" fillId="0" borderId="1" xfId="0" applyFont="1" applyFill="1" applyBorder="1">
      <alignment vertical="center"/>
    </xf>
    <xf numFmtId="0" fontId="0" fillId="0" borderId="3" xfId="0" applyFont="1" applyFill="1" applyBorder="1">
      <alignment vertical="center"/>
    </xf>
    <xf numFmtId="0" fontId="0" fillId="0" borderId="4" xfId="0" applyFont="1" applyFill="1" applyBorder="1">
      <alignment vertical="center"/>
    </xf>
    <xf numFmtId="0" fontId="0" fillId="0" borderId="5" xfId="0" applyFont="1" applyFill="1" applyBorder="1" applyAlignment="1">
      <alignment vertical="center"/>
    </xf>
    <xf numFmtId="0" fontId="0" fillId="0" borderId="6" xfId="0" applyFont="1" applyFill="1" applyBorder="1">
      <alignment vertical="center"/>
    </xf>
    <xf numFmtId="0" fontId="0" fillId="0" borderId="0" xfId="0" applyFont="1" applyFill="1" applyBorder="1" applyAlignment="1">
      <alignment horizontal="right" vertical="center"/>
    </xf>
    <xf numFmtId="0" fontId="0" fillId="0" borderId="11" xfId="0" applyFont="1" applyFill="1" applyBorder="1" applyAlignment="1">
      <alignment vertical="center"/>
    </xf>
    <xf numFmtId="0" fontId="0" fillId="0" borderId="0" xfId="0" applyFont="1" applyFill="1" applyBorder="1" applyAlignment="1">
      <alignment vertical="center" wrapText="1"/>
    </xf>
    <xf numFmtId="0" fontId="0" fillId="0" borderId="12" xfId="0" applyFont="1" applyFill="1" applyBorder="1" applyAlignment="1">
      <alignment vertical="center" wrapText="1"/>
    </xf>
    <xf numFmtId="0" fontId="0" fillId="0" borderId="11" xfId="0" applyFont="1" applyFill="1" applyBorder="1" applyAlignment="1">
      <alignment wrapText="1"/>
    </xf>
    <xf numFmtId="0" fontId="0" fillId="0" borderId="11" xfId="0" applyFont="1" applyFill="1" applyBorder="1" applyAlignment="1">
      <alignment vertical="center" wrapText="1"/>
    </xf>
    <xf numFmtId="0" fontId="0" fillId="0" borderId="4" xfId="0" applyFont="1" applyFill="1" applyBorder="1" applyAlignment="1">
      <alignment vertical="center" wrapText="1"/>
    </xf>
    <xf numFmtId="0" fontId="0" fillId="0" borderId="0" xfId="0" applyFont="1" applyFill="1" applyBorder="1" applyAlignment="1">
      <alignment horizontal="left" vertical="center"/>
    </xf>
    <xf numFmtId="0" fontId="0" fillId="0" borderId="5" xfId="0" applyFont="1" applyFill="1" applyBorder="1">
      <alignmen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10" fillId="0" borderId="5" xfId="0" applyFont="1" applyFill="1" applyBorder="1" applyAlignment="1">
      <alignment horizontal="left" vertical="center"/>
    </xf>
    <xf numFmtId="0" fontId="0" fillId="0" borderId="0" xfId="0" applyFont="1" applyFill="1" applyBorder="1" applyAlignment="1">
      <alignment horizontal="right" vertical="center" wrapText="1"/>
    </xf>
    <xf numFmtId="0" fontId="0" fillId="0" borderId="5" xfId="0" applyFont="1" applyFill="1" applyBorder="1" applyAlignment="1">
      <alignment horizontal="right" vertical="center" wrapText="1"/>
    </xf>
    <xf numFmtId="0" fontId="10" fillId="0" borderId="0"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0" xfId="0" applyFont="1" applyFill="1" applyBorder="1" applyAlignment="1">
      <alignment horizontal="center" vertical="center" textRotation="255"/>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xf>
    <xf numFmtId="0" fontId="10" fillId="0" borderId="0" xfId="1" applyFont="1" applyFill="1" applyBorder="1" applyAlignment="1">
      <alignment horizontal="center" vertical="center" wrapText="1"/>
    </xf>
    <xf numFmtId="0" fontId="3" fillId="0" borderId="0" xfId="1" applyFill="1"/>
    <xf numFmtId="0" fontId="3" fillId="0" borderId="0" xfId="1" applyFill="1" applyAlignment="1">
      <alignment horizontal="center"/>
    </xf>
    <xf numFmtId="0" fontId="3" fillId="0" borderId="0" xfId="1" applyFont="1" applyFill="1"/>
    <xf numFmtId="0" fontId="3" fillId="0" borderId="0" xfId="1" applyFont="1" applyFill="1" applyAlignment="1">
      <alignment horizontal="center"/>
    </xf>
    <xf numFmtId="0" fontId="39" fillId="0" borderId="0" xfId="0" applyFont="1" applyFill="1" applyBorder="1" applyAlignment="1">
      <alignment vertical="center"/>
    </xf>
    <xf numFmtId="0" fontId="0" fillId="0" borderId="0" xfId="0" applyFill="1">
      <alignment vertical="center"/>
    </xf>
    <xf numFmtId="0" fontId="40" fillId="11" borderId="0" xfId="4" applyFont="1" applyFill="1" applyBorder="1">
      <alignment vertical="center"/>
    </xf>
    <xf numFmtId="0" fontId="52" fillId="11" borderId="0" xfId="4" applyFont="1" applyFill="1">
      <alignment vertical="center"/>
    </xf>
    <xf numFmtId="0" fontId="40" fillId="11" borderId="29" xfId="4" applyFont="1" applyFill="1" applyBorder="1" applyAlignment="1">
      <alignment horizontal="center" vertical="center"/>
    </xf>
    <xf numFmtId="0" fontId="40" fillId="11" borderId="29" xfId="4" applyFont="1" applyFill="1" applyBorder="1">
      <alignment vertical="center"/>
    </xf>
    <xf numFmtId="0" fontId="40" fillId="11" borderId="29" xfId="4" applyFont="1" applyFill="1" applyBorder="1" applyAlignment="1">
      <alignment vertical="center" shrinkToFit="1"/>
    </xf>
    <xf numFmtId="0" fontId="52" fillId="11" borderId="188" xfId="4" applyFont="1" applyFill="1" applyBorder="1" applyAlignment="1">
      <alignment horizontal="center" vertical="center"/>
    </xf>
    <xf numFmtId="0" fontId="51" fillId="11" borderId="37" xfId="4" applyFont="1" applyFill="1" applyBorder="1" applyAlignment="1">
      <alignment horizontal="center" vertical="center"/>
    </xf>
    <xf numFmtId="0" fontId="51" fillId="11" borderId="35" xfId="4" applyFont="1" applyFill="1" applyBorder="1" applyAlignment="1">
      <alignment horizontal="center" vertical="center"/>
    </xf>
    <xf numFmtId="0" fontId="51" fillId="11" borderId="36" xfId="4" applyFont="1" applyFill="1" applyBorder="1" applyAlignment="1">
      <alignment horizontal="center" vertical="center"/>
    </xf>
    <xf numFmtId="0" fontId="48" fillId="11" borderId="19" xfId="4" applyFont="1" applyFill="1" applyBorder="1" applyAlignment="1">
      <alignment vertical="center" shrinkToFit="1"/>
    </xf>
    <xf numFmtId="0" fontId="48" fillId="11" borderId="16" xfId="4" applyFont="1" applyFill="1" applyBorder="1" applyAlignment="1">
      <alignment vertical="center" shrinkToFit="1"/>
    </xf>
    <xf numFmtId="0" fontId="48" fillId="11" borderId="29" xfId="4" applyFont="1" applyFill="1" applyBorder="1" applyAlignment="1">
      <alignment vertical="center" shrinkToFit="1"/>
    </xf>
    <xf numFmtId="0" fontId="48" fillId="11" borderId="56" xfId="4" applyFont="1" applyFill="1" applyBorder="1" applyAlignment="1">
      <alignment vertical="center" shrinkToFit="1"/>
    </xf>
    <xf numFmtId="0" fontId="48" fillId="11" borderId="9" xfId="4" applyFont="1" applyFill="1" applyBorder="1" applyAlignment="1">
      <alignment vertical="center" shrinkToFit="1"/>
    </xf>
    <xf numFmtId="0" fontId="52" fillId="11" borderId="20" xfId="4" applyFont="1" applyFill="1" applyBorder="1">
      <alignment vertical="center"/>
    </xf>
    <xf numFmtId="0" fontId="52" fillId="11" borderId="13" xfId="4" applyFont="1" applyFill="1" applyBorder="1">
      <alignment vertical="center"/>
    </xf>
    <xf numFmtId="0" fontId="52" fillId="11" borderId="14" xfId="4" applyFont="1" applyFill="1" applyBorder="1">
      <alignment vertical="center"/>
    </xf>
    <xf numFmtId="0" fontId="0" fillId="0" borderId="0" xfId="0" applyFont="1" applyFill="1" applyBorder="1" applyAlignment="1">
      <alignment horizontal="center" vertical="center"/>
    </xf>
    <xf numFmtId="0" fontId="21" fillId="0" borderId="0" xfId="0" applyFo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9" fillId="0" borderId="0" xfId="0" applyFont="1" applyAlignment="1">
      <alignment vertical="center"/>
    </xf>
    <xf numFmtId="0" fontId="0" fillId="0" borderId="0" xfId="0" applyFont="1" applyFill="1" applyBorder="1" applyAlignment="1">
      <alignment vertical="top"/>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21" fillId="0" borderId="0" xfId="0" applyFont="1">
      <alignment vertical="center"/>
    </xf>
    <xf numFmtId="0" fontId="0" fillId="0" borderId="0" xfId="0" applyFont="1" applyFill="1" applyBorder="1" applyAlignment="1">
      <alignment vertical="center"/>
    </xf>
    <xf numFmtId="0" fontId="5" fillId="0" borderId="129" xfId="3" applyFont="1" applyBorder="1" applyAlignment="1">
      <alignment horizontal="center" vertical="center"/>
    </xf>
    <xf numFmtId="0" fontId="26" fillId="0" borderId="0" xfId="1" applyFont="1" applyAlignment="1">
      <alignment horizontal="center"/>
    </xf>
    <xf numFmtId="0" fontId="3" fillId="0" borderId="0" xfId="1" applyFont="1" applyBorder="1" applyAlignment="1">
      <alignment horizontal="left" vertical="center" wrapText="1"/>
    </xf>
    <xf numFmtId="0" fontId="3" fillId="0" borderId="0" xfId="1" applyFont="1" applyAlignment="1">
      <alignment vertical="top" wrapText="1"/>
    </xf>
    <xf numFmtId="0" fontId="10" fillId="0" borderId="0" xfId="1" applyFont="1" applyFill="1" applyBorder="1" applyAlignment="1">
      <alignment horizontal="left" vertical="center" wrapText="1"/>
    </xf>
    <xf numFmtId="0" fontId="0" fillId="0" borderId="0" xfId="1" applyFont="1" applyAlignment="1">
      <alignment vertical="center" wrapText="1"/>
    </xf>
    <xf numFmtId="0" fontId="54" fillId="0" borderId="0" xfId="0" applyFont="1" applyAlignment="1">
      <alignment horizontal="left" vertical="center"/>
    </xf>
    <xf numFmtId="0" fontId="54" fillId="0" borderId="0" xfId="0" applyFont="1" applyAlignment="1">
      <alignment horizontal="right" vertical="center"/>
    </xf>
    <xf numFmtId="0" fontId="8" fillId="0" borderId="0" xfId="0" applyFont="1" applyFill="1" applyBorder="1" applyAlignment="1">
      <alignment vertical="top" wrapText="1"/>
    </xf>
    <xf numFmtId="0" fontId="8" fillId="0" borderId="2" xfId="0" applyFont="1" applyFill="1" applyBorder="1" applyAlignment="1">
      <alignment vertical="top" wrapText="1"/>
    </xf>
    <xf numFmtId="0" fontId="43" fillId="0" borderId="0" xfId="6" applyFont="1">
      <alignment vertical="center"/>
    </xf>
    <xf numFmtId="0" fontId="43" fillId="0" borderId="0" xfId="6" applyFont="1" applyAlignment="1">
      <alignment horizontal="left" vertical="center"/>
    </xf>
    <xf numFmtId="0" fontId="43" fillId="0" borderId="0" xfId="6" applyFont="1" applyFill="1">
      <alignment vertical="center"/>
    </xf>
    <xf numFmtId="0" fontId="43" fillId="0" borderId="0" xfId="6" applyFont="1" applyFill="1" applyAlignment="1">
      <alignment horizontal="left" vertical="center"/>
    </xf>
    <xf numFmtId="0" fontId="43" fillId="0" borderId="0" xfId="6" applyFont="1" applyFill="1" applyAlignment="1">
      <alignment vertical="center" textRotation="90"/>
    </xf>
    <xf numFmtId="0" fontId="43" fillId="0" borderId="0" xfId="6" applyFont="1" applyAlignment="1">
      <alignment horizontal="left" vertical="center" wrapText="1"/>
    </xf>
    <xf numFmtId="0" fontId="43" fillId="0" borderId="0" xfId="6" applyFont="1" applyFill="1" applyAlignment="1">
      <alignment horizontal="left" vertical="center" wrapText="1"/>
    </xf>
    <xf numFmtId="0" fontId="44" fillId="0" borderId="0" xfId="6" applyFont="1">
      <alignment vertical="center"/>
    </xf>
    <xf numFmtId="0" fontId="44" fillId="0" borderId="0" xfId="6" applyFont="1" applyAlignment="1">
      <alignment horizontal="right" vertical="center"/>
    </xf>
    <xf numFmtId="0" fontId="44" fillId="0" borderId="0" xfId="6" applyFont="1" applyBorder="1">
      <alignment vertical="center"/>
    </xf>
    <xf numFmtId="0" fontId="45" fillId="0" borderId="0" xfId="6" applyFont="1">
      <alignment vertical="center"/>
    </xf>
    <xf numFmtId="177" fontId="42" fillId="0" borderId="184" xfId="6" applyNumberFormat="1" applyFont="1" applyBorder="1" applyAlignment="1">
      <alignment horizontal="center" vertical="center" shrinkToFit="1"/>
    </xf>
    <xf numFmtId="177" fontId="42" fillId="0" borderId="49" xfId="6" applyNumberFormat="1" applyFont="1" applyBorder="1" applyAlignment="1">
      <alignment horizontal="center" vertical="center" shrinkToFit="1"/>
    </xf>
    <xf numFmtId="177" fontId="42" fillId="0" borderId="181" xfId="6" applyNumberFormat="1" applyFont="1" applyBorder="1" applyAlignment="1">
      <alignment horizontal="center" vertical="center" shrinkToFit="1"/>
    </xf>
    <xf numFmtId="177" fontId="42" fillId="0" borderId="182" xfId="6" applyNumberFormat="1" applyFont="1" applyBorder="1" applyAlignment="1">
      <alignment horizontal="center" vertical="center" shrinkToFit="1"/>
    </xf>
    <xf numFmtId="177" fontId="42" fillId="0" borderId="183" xfId="6" applyNumberFormat="1" applyFont="1" applyBorder="1" applyAlignment="1">
      <alignment horizontal="center" vertical="center" shrinkToFit="1"/>
    </xf>
    <xf numFmtId="177" fontId="42" fillId="0" borderId="22" xfId="6" applyNumberFormat="1" applyFont="1" applyBorder="1" applyAlignment="1">
      <alignment horizontal="center" vertical="center" shrinkToFit="1"/>
    </xf>
    <xf numFmtId="177" fontId="42" fillId="0" borderId="172" xfId="6" applyNumberFormat="1" applyFont="1" applyBorder="1" applyAlignment="1">
      <alignment horizontal="center" vertical="center" shrinkToFit="1"/>
    </xf>
    <xf numFmtId="177" fontId="42" fillId="0" borderId="56" xfId="6" applyNumberFormat="1" applyFont="1" applyBorder="1" applyAlignment="1">
      <alignment horizontal="center" vertical="center" shrinkToFit="1"/>
    </xf>
    <xf numFmtId="177" fontId="42" fillId="10" borderId="173" xfId="6" applyNumberFormat="1" applyFont="1" applyFill="1" applyBorder="1" applyAlignment="1" applyProtection="1">
      <alignment horizontal="center" vertical="center" shrinkToFit="1"/>
      <protection locked="0"/>
    </xf>
    <xf numFmtId="177" fontId="42" fillId="10" borderId="22" xfId="6" applyNumberFormat="1" applyFont="1" applyFill="1" applyBorder="1" applyAlignment="1" applyProtection="1">
      <alignment horizontal="center" vertical="center" shrinkToFit="1"/>
      <protection locked="0"/>
    </xf>
    <xf numFmtId="177" fontId="42" fillId="10" borderId="128" xfId="6" applyNumberFormat="1" applyFont="1" applyFill="1" applyBorder="1" applyAlignment="1" applyProtection="1">
      <alignment horizontal="center" vertical="center" shrinkToFit="1"/>
      <protection locked="0"/>
    </xf>
    <xf numFmtId="177" fontId="42" fillId="10" borderId="56" xfId="6" applyNumberFormat="1" applyFont="1" applyFill="1" applyBorder="1" applyAlignment="1" applyProtection="1">
      <alignment horizontal="center" vertical="center" shrinkToFit="1"/>
      <protection locked="0"/>
    </xf>
    <xf numFmtId="177" fontId="42" fillId="10" borderId="172" xfId="6" applyNumberFormat="1" applyFont="1" applyFill="1" applyBorder="1" applyAlignment="1" applyProtection="1">
      <alignment horizontal="center" vertical="center" shrinkToFit="1"/>
      <protection locked="0"/>
    </xf>
    <xf numFmtId="177" fontId="42" fillId="10" borderId="24" xfId="6" applyNumberFormat="1" applyFont="1" applyFill="1" applyBorder="1" applyAlignment="1" applyProtection="1">
      <alignment horizontal="center" vertical="center" shrinkToFit="1"/>
      <protection locked="0"/>
    </xf>
    <xf numFmtId="177" fontId="42" fillId="10" borderId="23" xfId="6" applyNumberFormat="1" applyFont="1" applyFill="1" applyBorder="1" applyAlignment="1" applyProtection="1">
      <alignment horizontal="center" vertical="center" shrinkToFit="1"/>
      <protection locked="0"/>
    </xf>
    <xf numFmtId="177" fontId="42" fillId="10" borderId="167" xfId="6" applyNumberFormat="1" applyFont="1" applyFill="1" applyBorder="1" applyAlignment="1" applyProtection="1">
      <alignment horizontal="center" vertical="center" shrinkToFit="1"/>
      <protection locked="0"/>
    </xf>
    <xf numFmtId="177" fontId="42" fillId="10" borderId="164" xfId="6" applyNumberFormat="1" applyFont="1" applyFill="1" applyBorder="1" applyAlignment="1" applyProtection="1">
      <alignment horizontal="center" vertical="center" shrinkToFit="1"/>
      <protection locked="0"/>
    </xf>
    <xf numFmtId="177" fontId="42" fillId="10" borderId="163" xfId="6" applyNumberFormat="1" applyFont="1" applyFill="1" applyBorder="1" applyAlignment="1" applyProtection="1">
      <alignment horizontal="center" vertical="center" shrinkToFit="1"/>
      <protection locked="0"/>
    </xf>
    <xf numFmtId="177" fontId="42" fillId="10" borderId="165" xfId="6" applyNumberFormat="1" applyFont="1" applyFill="1" applyBorder="1" applyAlignment="1" applyProtection="1">
      <alignment horizontal="center" vertical="center" shrinkToFit="1"/>
      <protection locked="0"/>
    </xf>
    <xf numFmtId="177" fontId="42" fillId="10" borderId="166" xfId="6" applyNumberFormat="1" applyFont="1" applyFill="1" applyBorder="1" applyAlignment="1" applyProtection="1">
      <alignment horizontal="center" vertical="center" shrinkToFit="1"/>
      <protection locked="0"/>
    </xf>
    <xf numFmtId="177" fontId="40" fillId="0" borderId="22" xfId="6" applyNumberFormat="1" applyFont="1" applyBorder="1" applyAlignment="1">
      <alignment horizontal="center" vertical="center" shrinkToFit="1"/>
    </xf>
    <xf numFmtId="177" fontId="40" fillId="0" borderId="24" xfId="6" applyNumberFormat="1" applyFont="1" applyBorder="1" applyAlignment="1">
      <alignment horizontal="center" vertical="center" shrinkToFit="1"/>
    </xf>
    <xf numFmtId="177" fontId="40" fillId="0" borderId="23" xfId="6" applyNumberFormat="1" applyFont="1" applyBorder="1" applyAlignment="1">
      <alignment horizontal="center" vertical="center" shrinkToFit="1"/>
    </xf>
    <xf numFmtId="0" fontId="45" fillId="0" borderId="82" xfId="6" applyFont="1" applyBorder="1" applyAlignment="1">
      <alignment horizontal="center" vertical="center"/>
    </xf>
    <xf numFmtId="0" fontId="45" fillId="0" borderId="64" xfId="6" applyFont="1" applyBorder="1" applyAlignment="1">
      <alignment vertical="center"/>
    </xf>
    <xf numFmtId="0" fontId="44" fillId="0" borderId="64" xfId="6" applyFont="1" applyBorder="1" applyAlignment="1">
      <alignment vertical="center"/>
    </xf>
    <xf numFmtId="0" fontId="44" fillId="0" borderId="52" xfId="6" applyFont="1" applyBorder="1" applyAlignment="1">
      <alignment vertical="center"/>
    </xf>
    <xf numFmtId="0" fontId="40" fillId="9" borderId="51" xfId="6" applyFont="1" applyFill="1" applyBorder="1" applyAlignment="1" applyProtection="1">
      <alignment horizontal="center" vertical="center" wrapText="1"/>
      <protection locked="0"/>
    </xf>
    <xf numFmtId="0" fontId="40" fillId="9" borderId="51" xfId="6" applyFont="1" applyFill="1" applyBorder="1" applyAlignment="1" applyProtection="1">
      <alignment horizontal="center" vertical="center" shrinkToFit="1"/>
      <protection locked="0"/>
    </xf>
    <xf numFmtId="0" fontId="40" fillId="0" borderId="140" xfId="6" applyFont="1" applyBorder="1" applyAlignment="1">
      <alignment horizontal="center" vertical="center"/>
    </xf>
    <xf numFmtId="177" fontId="40" fillId="0" borderId="58" xfId="6" applyNumberFormat="1" applyFont="1" applyBorder="1" applyAlignment="1">
      <alignment horizontal="center" vertical="center" shrinkToFit="1"/>
    </xf>
    <xf numFmtId="177" fontId="40" fillId="0" borderId="144" xfId="6" applyNumberFormat="1" applyFont="1" applyBorder="1" applyAlignment="1">
      <alignment horizontal="center" vertical="center" shrinkToFit="1"/>
    </xf>
    <xf numFmtId="177" fontId="40" fillId="0" borderId="59" xfId="6" applyNumberFormat="1" applyFont="1" applyBorder="1" applyAlignment="1">
      <alignment horizontal="center" vertical="center" shrinkToFit="1"/>
    </xf>
    <xf numFmtId="0" fontId="45" fillId="0" borderId="143" xfId="6" applyFont="1" applyBorder="1" applyAlignment="1">
      <alignment vertical="center"/>
    </xf>
    <xf numFmtId="0" fontId="45" fillId="0" borderId="142" xfId="6" applyFont="1" applyBorder="1" applyAlignment="1">
      <alignment vertical="center"/>
    </xf>
    <xf numFmtId="0" fontId="44" fillId="0" borderId="142" xfId="6" applyFont="1" applyBorder="1" applyAlignment="1">
      <alignment vertical="center"/>
    </xf>
    <xf numFmtId="0" fontId="44" fillId="0" borderId="141" xfId="6" applyFont="1" applyBorder="1" applyAlignment="1">
      <alignment vertical="center"/>
    </xf>
    <xf numFmtId="0" fontId="40" fillId="9" borderId="12" xfId="6" applyFont="1" applyFill="1" applyBorder="1" applyAlignment="1" applyProtection="1">
      <alignment horizontal="center" vertical="center" wrapText="1"/>
      <protection locked="0"/>
    </xf>
    <xf numFmtId="0" fontId="40" fillId="9" borderId="12" xfId="6" applyFont="1" applyFill="1" applyBorder="1" applyAlignment="1" applyProtection="1">
      <alignment horizontal="center" vertical="center" shrinkToFit="1"/>
      <protection locked="0"/>
    </xf>
    <xf numFmtId="177" fontId="40" fillId="9" borderId="25" xfId="6" applyNumberFormat="1" applyFont="1" applyFill="1" applyBorder="1" applyAlignment="1" applyProtection="1">
      <alignment horizontal="center" vertical="center" shrinkToFit="1"/>
      <protection locked="0"/>
    </xf>
    <xf numFmtId="177" fontId="40" fillId="9" borderId="28" xfId="6" applyNumberFormat="1" applyFont="1" applyFill="1" applyBorder="1" applyAlignment="1" applyProtection="1">
      <alignment horizontal="center" vertical="center" shrinkToFit="1"/>
      <protection locked="0"/>
    </xf>
    <xf numFmtId="177" fontId="40" fillId="9" borderId="57" xfId="6" applyNumberFormat="1" applyFont="1" applyFill="1" applyBorder="1" applyAlignment="1" applyProtection="1">
      <alignment horizontal="center" vertical="center" shrinkToFit="1"/>
      <protection locked="0"/>
    </xf>
    <xf numFmtId="0" fontId="45" fillId="0" borderId="162" xfId="6" applyFont="1" applyBorder="1" applyAlignment="1">
      <alignment vertical="center"/>
    </xf>
    <xf numFmtId="0" fontId="45" fillId="0" borderId="161" xfId="6" applyFont="1" applyBorder="1" applyAlignment="1">
      <alignment vertical="center"/>
    </xf>
    <xf numFmtId="0" fontId="44" fillId="0" borderId="161" xfId="6" applyFont="1" applyBorder="1" applyAlignment="1">
      <alignment vertical="center"/>
    </xf>
    <xf numFmtId="0" fontId="44" fillId="0" borderId="160" xfId="6" applyFont="1" applyBorder="1" applyAlignment="1">
      <alignment vertical="center"/>
    </xf>
    <xf numFmtId="0" fontId="40" fillId="0" borderId="154" xfId="6" applyFont="1" applyBorder="1" applyAlignment="1">
      <alignment vertical="center"/>
    </xf>
    <xf numFmtId="0" fontId="45" fillId="0" borderId="152" xfId="6" applyFont="1" applyBorder="1" applyAlignment="1">
      <alignment horizontal="center" vertical="center"/>
    </xf>
    <xf numFmtId="0" fontId="45" fillId="0" borderId="159" xfId="6" applyFont="1" applyBorder="1" applyAlignment="1">
      <alignment vertical="center"/>
    </xf>
    <xf numFmtId="0" fontId="44" fillId="0" borderId="159" xfId="6" applyFont="1" applyBorder="1" applyAlignment="1">
      <alignment vertical="center"/>
    </xf>
    <xf numFmtId="0" fontId="44" fillId="0" borderId="158" xfId="6" applyFont="1" applyBorder="1" applyAlignment="1">
      <alignment vertical="center"/>
    </xf>
    <xf numFmtId="0" fontId="40" fillId="9" borderId="6" xfId="6" applyFont="1" applyFill="1" applyBorder="1" applyAlignment="1" applyProtection="1">
      <alignment horizontal="center" vertical="center" wrapText="1"/>
      <protection locked="0"/>
    </xf>
    <xf numFmtId="0" fontId="40" fillId="9" borderId="6" xfId="6" applyFont="1" applyFill="1" applyBorder="1" applyAlignment="1" applyProtection="1">
      <alignment horizontal="center" vertical="center" shrinkToFit="1"/>
      <protection locked="0"/>
    </xf>
    <xf numFmtId="0" fontId="40" fillId="0" borderId="147" xfId="6" applyFont="1" applyBorder="1" applyAlignment="1">
      <alignment horizontal="center" vertical="center"/>
    </xf>
    <xf numFmtId="0" fontId="45" fillId="0" borderId="54" xfId="6" applyFont="1" applyBorder="1" applyAlignment="1">
      <alignment vertical="center"/>
    </xf>
    <xf numFmtId="0" fontId="45" fillId="0" borderId="0" xfId="6" applyFont="1" applyBorder="1" applyAlignment="1">
      <alignment vertical="center"/>
    </xf>
    <xf numFmtId="0" fontId="44" fillId="0" borderId="0" xfId="6" applyFont="1" applyBorder="1" applyAlignment="1">
      <alignment vertical="center"/>
    </xf>
    <xf numFmtId="0" fontId="44" fillId="0" borderId="1" xfId="6" applyFont="1" applyBorder="1" applyAlignment="1">
      <alignment vertical="center"/>
    </xf>
    <xf numFmtId="0" fontId="45" fillId="0" borderId="55" xfId="6" applyFont="1" applyBorder="1" applyAlignment="1">
      <alignment horizontal="center" vertical="center"/>
    </xf>
    <xf numFmtId="0" fontId="45" fillId="0" borderId="5" xfId="6" applyFont="1" applyBorder="1" applyAlignment="1">
      <alignment vertical="center"/>
    </xf>
    <xf numFmtId="0" fontId="44" fillId="0" borderId="5" xfId="6" applyFont="1" applyBorder="1" applyAlignment="1">
      <alignment vertical="center"/>
    </xf>
    <xf numFmtId="0" fontId="44" fillId="0" borderId="148" xfId="6" applyFont="1" applyBorder="1" applyAlignment="1">
      <alignment vertical="center"/>
    </xf>
    <xf numFmtId="0" fontId="45" fillId="0" borderId="30" xfId="6" applyFont="1" applyBorder="1" applyAlignment="1">
      <alignment vertical="center"/>
    </xf>
    <xf numFmtId="0" fontId="45" fillId="0" borderId="2" xfId="6" applyFont="1" applyBorder="1" applyAlignment="1">
      <alignment vertical="center"/>
    </xf>
    <xf numFmtId="0" fontId="44" fillId="0" borderId="2" xfId="6" applyFont="1" applyBorder="1" applyAlignment="1">
      <alignment vertical="center"/>
    </xf>
    <xf numFmtId="0" fontId="45" fillId="0" borderId="150" xfId="6" applyFont="1" applyBorder="1" applyAlignment="1">
      <alignment horizontal="center" vertical="center"/>
    </xf>
    <xf numFmtId="0" fontId="45" fillId="0" borderId="149" xfId="6" applyFont="1" applyBorder="1" applyAlignment="1">
      <alignment vertical="center"/>
    </xf>
    <xf numFmtId="0" fontId="44" fillId="0" borderId="149" xfId="6" applyFont="1" applyBorder="1" applyAlignment="1">
      <alignment vertical="center"/>
    </xf>
    <xf numFmtId="0" fontId="45" fillId="0" borderId="54" xfId="6" applyFont="1" applyBorder="1" applyAlignment="1">
      <alignment horizontal="center" vertical="center"/>
    </xf>
    <xf numFmtId="0" fontId="40" fillId="9" borderId="3" xfId="6" applyFont="1" applyFill="1" applyBorder="1" applyAlignment="1" applyProtection="1">
      <alignment horizontal="center" vertical="center" wrapText="1"/>
      <protection locked="0"/>
    </xf>
    <xf numFmtId="0" fontId="40" fillId="9" borderId="3" xfId="6" applyFont="1" applyFill="1" applyBorder="1" applyAlignment="1" applyProtection="1">
      <alignment horizontal="center" vertical="center" shrinkToFit="1"/>
      <protection locked="0"/>
    </xf>
    <xf numFmtId="177" fontId="40" fillId="9" borderId="12" xfId="6" applyNumberFormat="1" applyFont="1" applyFill="1" applyBorder="1" applyAlignment="1" applyProtection="1">
      <alignment horizontal="center" vertical="center" shrinkToFit="1"/>
      <protection locked="0"/>
    </xf>
    <xf numFmtId="177" fontId="40" fillId="9" borderId="26" xfId="6" applyNumberFormat="1" applyFont="1" applyFill="1" applyBorder="1" applyAlignment="1" applyProtection="1">
      <alignment horizontal="center" vertical="center" shrinkToFit="1"/>
      <protection locked="0"/>
    </xf>
    <xf numFmtId="177" fontId="40" fillId="9" borderId="27" xfId="6" applyNumberFormat="1" applyFont="1" applyFill="1" applyBorder="1" applyAlignment="1" applyProtection="1">
      <alignment horizontal="center" vertical="center" shrinkToFit="1"/>
      <protection locked="0"/>
    </xf>
    <xf numFmtId="0" fontId="45" fillId="0" borderId="84" xfId="6" applyFont="1" applyBorder="1" applyAlignment="1">
      <alignment vertical="center"/>
    </xf>
    <xf numFmtId="0" fontId="45" fillId="0" borderId="39" xfId="6" applyFont="1" applyBorder="1" applyAlignment="1">
      <alignment vertical="center"/>
    </xf>
    <xf numFmtId="0" fontId="44" fillId="0" borderId="39" xfId="6" applyFont="1" applyBorder="1" applyAlignment="1">
      <alignment vertical="center"/>
    </xf>
    <xf numFmtId="0" fontId="44" fillId="0" borderId="83" xfId="6" applyFont="1" applyBorder="1" applyAlignment="1">
      <alignment vertical="center"/>
    </xf>
    <xf numFmtId="0" fontId="40" fillId="9" borderId="130" xfId="6" applyFont="1" applyFill="1" applyBorder="1" applyAlignment="1" applyProtection="1">
      <alignment horizontal="center" vertical="center" wrapText="1"/>
      <protection locked="0"/>
    </xf>
    <xf numFmtId="0" fontId="40" fillId="9" borderId="130" xfId="6" applyFont="1" applyFill="1" applyBorder="1" applyAlignment="1" applyProtection="1">
      <alignment horizontal="center" vertical="center" shrinkToFit="1"/>
      <protection locked="0"/>
    </xf>
    <xf numFmtId="0" fontId="40" fillId="0" borderId="136" xfId="6" applyFont="1" applyBorder="1" applyAlignment="1">
      <alignment vertical="center"/>
    </xf>
    <xf numFmtId="0" fontId="42" fillId="0" borderId="13" xfId="6" applyNumberFormat="1" applyFont="1" applyFill="1" applyBorder="1" applyAlignment="1">
      <alignment horizontal="center" vertical="center" wrapText="1"/>
    </xf>
    <xf numFmtId="0" fontId="42" fillId="0" borderId="14" xfId="6" applyNumberFormat="1" applyFont="1" applyFill="1" applyBorder="1" applyAlignment="1">
      <alignment horizontal="center" vertical="center" wrapText="1"/>
    </xf>
    <xf numFmtId="0" fontId="42" fillId="0" borderId="17" xfId="6" applyNumberFormat="1" applyFont="1" applyFill="1" applyBorder="1" applyAlignment="1">
      <alignment horizontal="center" vertical="center" wrapText="1"/>
    </xf>
    <xf numFmtId="0" fontId="42" fillId="0" borderId="20" xfId="6" applyNumberFormat="1" applyFont="1" applyFill="1" applyBorder="1" applyAlignment="1">
      <alignment horizontal="center" vertical="center" wrapText="1"/>
    </xf>
    <xf numFmtId="0" fontId="43" fillId="0" borderId="51" xfId="6" applyFont="1" applyBorder="1" applyAlignment="1">
      <alignment horizontal="center" vertical="center" wrapText="1"/>
    </xf>
    <xf numFmtId="0" fontId="40" fillId="0" borderId="51" xfId="6" applyFont="1" applyBorder="1" applyAlignment="1">
      <alignment horizontal="center" vertical="center" wrapText="1"/>
    </xf>
    <xf numFmtId="0" fontId="42" fillId="0" borderId="56" xfId="6" applyFont="1" applyBorder="1" applyAlignment="1">
      <alignment horizontal="center" vertical="center"/>
    </xf>
    <xf numFmtId="0" fontId="42" fillId="0" borderId="29" xfId="6" applyFont="1" applyBorder="1" applyAlignment="1">
      <alignment horizontal="center" vertical="center"/>
    </xf>
    <xf numFmtId="0" fontId="42" fillId="0" borderId="128" xfId="6" applyFont="1" applyBorder="1" applyAlignment="1">
      <alignment horizontal="center" vertical="center"/>
    </xf>
    <xf numFmtId="0" fontId="42" fillId="0" borderId="9" xfId="6" applyFont="1" applyBorder="1" applyAlignment="1">
      <alignment horizontal="center" vertical="center"/>
    </xf>
    <xf numFmtId="0" fontId="43" fillId="0" borderId="12" xfId="6" applyFont="1" applyBorder="1" applyAlignment="1">
      <alignment horizontal="center" vertical="center" wrapText="1"/>
    </xf>
    <xf numFmtId="0" fontId="40" fillId="0" borderId="12" xfId="6" applyFont="1" applyBorder="1" applyAlignment="1">
      <alignment horizontal="center" vertical="center" wrapText="1"/>
    </xf>
    <xf numFmtId="0" fontId="42" fillId="0" borderId="56" xfId="6" applyFont="1" applyFill="1" applyBorder="1" applyAlignment="1">
      <alignment horizontal="center" vertical="center"/>
    </xf>
    <xf numFmtId="0" fontId="42" fillId="0" borderId="29" xfId="6" applyFont="1" applyFill="1" applyBorder="1" applyAlignment="1">
      <alignment horizontal="center" vertical="center"/>
    </xf>
    <xf numFmtId="0" fontId="42" fillId="0" borderId="128" xfId="6" applyFont="1" applyFill="1" applyBorder="1" applyAlignment="1">
      <alignment horizontal="center" vertical="center"/>
    </xf>
    <xf numFmtId="0" fontId="40" fillId="0" borderId="131" xfId="6" applyFont="1" applyBorder="1" applyAlignment="1">
      <alignment vertical="center"/>
    </xf>
    <xf numFmtId="0" fontId="40" fillId="0" borderId="86" xfId="6" applyFont="1" applyBorder="1" applyAlignment="1">
      <alignment vertical="center"/>
    </xf>
    <xf numFmtId="0" fontId="40" fillId="12" borderId="86" xfId="6" applyFont="1" applyFill="1" applyBorder="1" applyAlignment="1">
      <alignment vertical="center"/>
    </xf>
    <xf numFmtId="0" fontId="40" fillId="11" borderId="86" xfId="6" applyFont="1" applyFill="1" applyBorder="1" applyAlignment="1">
      <alignment vertical="center"/>
    </xf>
    <xf numFmtId="0" fontId="40" fillId="0" borderId="86" xfId="6" quotePrefix="1" applyFont="1" applyBorder="1" applyAlignment="1">
      <alignment vertical="center"/>
    </xf>
    <xf numFmtId="0" fontId="40" fillId="0" borderId="85" xfId="6" applyFont="1" applyBorder="1" applyAlignment="1">
      <alignment vertical="center"/>
    </xf>
    <xf numFmtId="0" fontId="43" fillId="0" borderId="130" xfId="6" applyFont="1" applyBorder="1" applyAlignment="1">
      <alignment horizontal="center" vertical="center" wrapText="1"/>
    </xf>
    <xf numFmtId="0" fontId="40" fillId="0" borderId="130" xfId="6" applyFont="1" applyBorder="1" applyAlignment="1">
      <alignment horizontal="center" vertical="center" wrapText="1"/>
    </xf>
    <xf numFmtId="0" fontId="43" fillId="0" borderId="0" xfId="6" applyFont="1" applyAlignment="1">
      <alignment horizontal="right" vertical="center"/>
    </xf>
    <xf numFmtId="0" fontId="43" fillId="0" borderId="0" xfId="6" applyFont="1" applyProtection="1">
      <alignment vertical="center"/>
    </xf>
    <xf numFmtId="0" fontId="43" fillId="0" borderId="0" xfId="6" applyFont="1" applyAlignment="1" applyProtection="1">
      <alignment horizontal="left" vertical="center"/>
    </xf>
    <xf numFmtId="0" fontId="41" fillId="0" borderId="0" xfId="6" applyFont="1">
      <alignment vertical="center"/>
    </xf>
    <xf numFmtId="0" fontId="41" fillId="0" borderId="0" xfId="6" applyFont="1" applyAlignment="1">
      <alignment horizontal="right" vertical="center"/>
    </xf>
    <xf numFmtId="0" fontId="40" fillId="11" borderId="0" xfId="6" applyFont="1" applyFill="1" applyBorder="1" applyAlignment="1" applyProtection="1">
      <alignment horizontal="center" vertical="center"/>
    </xf>
    <xf numFmtId="0" fontId="40" fillId="0" borderId="0" xfId="6" applyFont="1" applyBorder="1" applyAlignment="1" applyProtection="1">
      <alignment vertical="center"/>
    </xf>
    <xf numFmtId="0" fontId="40" fillId="0" borderId="0" xfId="6" applyFont="1" applyBorder="1" applyAlignment="1" applyProtection="1">
      <alignment horizontal="left" vertical="center"/>
    </xf>
    <xf numFmtId="20" fontId="40" fillId="11" borderId="0" xfId="6" applyNumberFormat="1" applyFont="1" applyFill="1" applyBorder="1" applyAlignment="1" applyProtection="1">
      <alignment vertical="center"/>
    </xf>
    <xf numFmtId="20" fontId="40" fillId="11" borderId="0" xfId="6" applyNumberFormat="1" applyFont="1" applyFill="1" applyBorder="1" applyAlignment="1" applyProtection="1">
      <alignment vertical="center"/>
      <protection locked="0"/>
    </xf>
    <xf numFmtId="0" fontId="40" fillId="0" borderId="0" xfId="6" applyFont="1" applyProtection="1">
      <alignment vertical="center"/>
      <protection locked="0"/>
    </xf>
    <xf numFmtId="20" fontId="40" fillId="0" borderId="0" xfId="6" applyNumberFormat="1" applyFont="1" applyBorder="1" applyAlignment="1" applyProtection="1">
      <alignment vertical="center"/>
    </xf>
    <xf numFmtId="0" fontId="41" fillId="0" borderId="0" xfId="6" applyFont="1" applyBorder="1" applyAlignment="1" applyProtection="1">
      <alignment horizontal="center" vertical="center"/>
    </xf>
    <xf numFmtId="0" fontId="40" fillId="0" borderId="0" xfId="6" applyFont="1" applyBorder="1" applyAlignment="1" applyProtection="1">
      <alignment horizontal="center" vertical="center"/>
    </xf>
    <xf numFmtId="0" fontId="43" fillId="0" borderId="0" xfId="6" applyFont="1" applyBorder="1" applyAlignment="1" applyProtection="1">
      <alignment vertical="center"/>
    </xf>
    <xf numFmtId="0" fontId="41" fillId="0" borderId="0" xfId="6" applyFont="1" applyProtection="1">
      <alignment vertical="center"/>
    </xf>
    <xf numFmtId="0" fontId="40" fillId="0" borderId="0" xfId="6" applyFont="1" applyProtection="1">
      <alignment vertical="center"/>
    </xf>
    <xf numFmtId="0" fontId="41" fillId="0" borderId="0" xfId="6" applyFont="1" applyBorder="1" applyAlignment="1" applyProtection="1">
      <alignment vertical="center"/>
    </xf>
    <xf numFmtId="0" fontId="40" fillId="0" borderId="0" xfId="6" applyFont="1" applyBorder="1" applyProtection="1">
      <alignment vertical="center"/>
    </xf>
    <xf numFmtId="176" fontId="40" fillId="0" borderId="0" xfId="6" applyNumberFormat="1" applyFont="1" applyBorder="1" applyAlignment="1" applyProtection="1">
      <alignment vertical="center"/>
    </xf>
    <xf numFmtId="0" fontId="40" fillId="0" borderId="0" xfId="6" applyFont="1" applyBorder="1" applyAlignment="1" applyProtection="1">
      <alignment horizontal="right" vertical="center"/>
    </xf>
    <xf numFmtId="0" fontId="41" fillId="0" borderId="0" xfId="6" applyFont="1" applyBorder="1" applyProtection="1">
      <alignment vertical="center"/>
    </xf>
    <xf numFmtId="0" fontId="40" fillId="0" borderId="0" xfId="6" applyFont="1" applyAlignment="1" applyProtection="1">
      <alignment horizontal="center" vertical="center"/>
    </xf>
    <xf numFmtId="0" fontId="40" fillId="11" borderId="0" xfId="6" applyFont="1" applyFill="1" applyBorder="1" applyAlignment="1" applyProtection="1">
      <alignment vertical="center"/>
    </xf>
    <xf numFmtId="0" fontId="40" fillId="11" borderId="0" xfId="6" applyFont="1" applyFill="1" applyBorder="1" applyProtection="1">
      <alignment vertical="center"/>
    </xf>
    <xf numFmtId="0" fontId="40" fillId="11" borderId="0" xfId="6" applyFont="1" applyFill="1" applyBorder="1" applyAlignment="1" applyProtection="1">
      <alignment horizontal="left" vertical="center"/>
    </xf>
    <xf numFmtId="0" fontId="42" fillId="0" borderId="0" xfId="6" applyFont="1">
      <alignment vertical="center"/>
    </xf>
    <xf numFmtId="0" fontId="40" fillId="0" borderId="0" xfId="6" applyFont="1" applyAlignment="1" applyProtection="1">
      <alignment horizontal="right" vertical="center"/>
    </xf>
    <xf numFmtId="0" fontId="42" fillId="0" borderId="0" xfId="6" applyFont="1" applyBorder="1" applyAlignment="1" applyProtection="1">
      <alignment horizontal="left" vertical="center"/>
    </xf>
    <xf numFmtId="0" fontId="40" fillId="0" borderId="0" xfId="6" applyFont="1" applyAlignment="1">
      <alignment horizontal="right" vertical="center"/>
    </xf>
    <xf numFmtId="0" fontId="40" fillId="0" borderId="0" xfId="6" applyFont="1">
      <alignment vertical="center"/>
    </xf>
    <xf numFmtId="0" fontId="40" fillId="11" borderId="0" xfId="6" applyFont="1" applyFill="1" applyBorder="1" applyAlignment="1" applyProtection="1">
      <alignment vertical="center"/>
      <protection locked="0"/>
    </xf>
    <xf numFmtId="0" fontId="41" fillId="0" borderId="0" xfId="6" applyFont="1" applyAlignment="1">
      <alignment horizontal="center" vertical="center"/>
    </xf>
    <xf numFmtId="0" fontId="41" fillId="0" borderId="0" xfId="6" applyFont="1" applyAlignment="1">
      <alignment horizontal="left" vertical="center"/>
    </xf>
    <xf numFmtId="0" fontId="40" fillId="11" borderId="0" xfId="6" quotePrefix="1" applyFont="1" applyFill="1" applyBorder="1" applyAlignment="1">
      <alignment vertical="center"/>
    </xf>
    <xf numFmtId="0" fontId="41" fillId="11" borderId="0" xfId="6" applyFont="1" applyFill="1">
      <alignment vertical="center"/>
    </xf>
    <xf numFmtId="0" fontId="41" fillId="11" borderId="0" xfId="6" applyFont="1" applyFill="1" applyAlignment="1">
      <alignment horizontal="center" vertical="center"/>
    </xf>
    <xf numFmtId="0" fontId="41" fillId="11" borderId="0" xfId="6" applyFont="1" applyFill="1" applyAlignment="1">
      <alignment vertical="center"/>
    </xf>
    <xf numFmtId="0" fontId="41" fillId="0" borderId="0" xfId="6" applyFont="1" applyFill="1" applyAlignment="1">
      <alignment vertical="center"/>
    </xf>
    <xf numFmtId="0" fontId="41" fillId="0" borderId="0" xfId="6" applyFont="1" applyFill="1" applyAlignment="1">
      <alignment horizontal="right" vertical="center"/>
    </xf>
    <xf numFmtId="0" fontId="40" fillId="0" borderId="0" xfId="6" applyFont="1" applyAlignment="1">
      <alignment horizontal="left" vertical="center"/>
    </xf>
    <xf numFmtId="0" fontId="48" fillId="11" borderId="0" xfId="6" applyFont="1" applyFill="1" applyProtection="1">
      <alignment vertical="center"/>
    </xf>
    <xf numFmtId="0" fontId="48" fillId="11" borderId="0" xfId="6" applyFont="1" applyFill="1" applyAlignment="1" applyProtection="1">
      <alignment horizontal="center" vertical="center"/>
    </xf>
    <xf numFmtId="0" fontId="48" fillId="11" borderId="0" xfId="6" applyFont="1" applyFill="1" applyAlignment="1" applyProtection="1">
      <alignment horizontal="left" vertical="center"/>
    </xf>
    <xf numFmtId="0" fontId="48" fillId="10" borderId="29" xfId="6" applyFont="1" applyFill="1" applyBorder="1" applyAlignment="1" applyProtection="1">
      <alignment horizontal="left" vertical="center"/>
      <protection locked="0"/>
    </xf>
    <xf numFmtId="0" fontId="48" fillId="11" borderId="29" xfId="6" applyNumberFormat="1" applyFont="1" applyFill="1" applyBorder="1" applyAlignment="1" applyProtection="1">
      <alignment horizontal="center" vertical="center"/>
    </xf>
    <xf numFmtId="20" fontId="48" fillId="10" borderId="29" xfId="6" applyNumberFormat="1" applyFont="1" applyFill="1" applyBorder="1" applyAlignment="1" applyProtection="1">
      <alignment horizontal="center" vertical="center"/>
      <protection locked="0"/>
    </xf>
    <xf numFmtId="0" fontId="48" fillId="11" borderId="0" xfId="6" applyFont="1" applyFill="1" applyAlignment="1" applyProtection="1">
      <alignment horizontal="right" vertical="center"/>
    </xf>
    <xf numFmtId="178" fontId="48" fillId="11" borderId="29" xfId="6" applyNumberFormat="1" applyFont="1" applyFill="1" applyBorder="1" applyAlignment="1" applyProtection="1">
      <alignment horizontal="center" vertical="center"/>
    </xf>
    <xf numFmtId="20" fontId="48" fillId="11" borderId="29" xfId="6" applyNumberFormat="1" applyFont="1" applyFill="1" applyBorder="1" applyAlignment="1" applyProtection="1">
      <alignment horizontal="center" vertical="center"/>
    </xf>
    <xf numFmtId="0" fontId="48" fillId="11" borderId="0" xfId="6" applyFont="1" applyFill="1" applyProtection="1">
      <alignment vertical="center"/>
      <protection locked="0"/>
    </xf>
    <xf numFmtId="0" fontId="48" fillId="11" borderId="0" xfId="6" applyFont="1" applyFill="1" applyAlignment="1" applyProtection="1">
      <alignment horizontal="right" vertical="center"/>
      <protection locked="0"/>
    </xf>
    <xf numFmtId="0" fontId="48" fillId="11" borderId="0" xfId="6" applyFont="1" applyFill="1" applyAlignment="1" applyProtection="1">
      <alignment horizontal="center" vertical="center"/>
      <protection locked="0"/>
    </xf>
    <xf numFmtId="0" fontId="48" fillId="10" borderId="0" xfId="6" applyFont="1" applyFill="1" applyBorder="1" applyAlignment="1" applyProtection="1">
      <alignment horizontal="center" vertical="center"/>
      <protection locked="0"/>
    </xf>
    <xf numFmtId="0" fontId="51" fillId="10" borderId="10" xfId="6" applyFont="1" applyFill="1" applyBorder="1" applyAlignment="1" applyProtection="1">
      <alignment horizontal="center" vertical="center"/>
      <protection locked="0"/>
    </xf>
    <xf numFmtId="0" fontId="51" fillId="10" borderId="21" xfId="6" applyFont="1" applyFill="1" applyBorder="1" applyAlignment="1" applyProtection="1">
      <alignment horizontal="center" vertical="center"/>
      <protection locked="0"/>
    </xf>
    <xf numFmtId="0" fontId="51" fillId="10" borderId="33" xfId="6" applyFont="1" applyFill="1" applyBorder="1" applyAlignment="1" applyProtection="1">
      <alignment horizontal="center" vertical="center"/>
      <protection locked="0"/>
    </xf>
    <xf numFmtId="0" fontId="48" fillId="10" borderId="29" xfId="6" applyNumberFormat="1" applyFont="1" applyFill="1" applyBorder="1" applyAlignment="1" applyProtection="1">
      <alignment horizontal="center" vertical="center"/>
      <protection locked="0"/>
    </xf>
    <xf numFmtId="20" fontId="48" fillId="11" borderId="29" xfId="6" applyNumberFormat="1" applyFont="1" applyFill="1" applyBorder="1" applyAlignment="1" applyProtection="1">
      <alignment horizontal="center" vertical="center"/>
      <protection locked="0"/>
    </xf>
    <xf numFmtId="0" fontId="48" fillId="11" borderId="29" xfId="6" applyFont="1" applyFill="1" applyBorder="1" applyAlignment="1" applyProtection="1">
      <alignment horizontal="center" vertical="center"/>
      <protection locked="0"/>
    </xf>
    <xf numFmtId="0" fontId="48" fillId="10" borderId="29" xfId="6" applyFont="1" applyFill="1" applyBorder="1" applyAlignment="1" applyProtection="1">
      <alignment horizontal="center" vertical="center"/>
      <protection locked="0"/>
    </xf>
    <xf numFmtId="0" fontId="50" fillId="11" borderId="10" xfId="6" applyFont="1" applyFill="1" applyBorder="1" applyAlignment="1" applyProtection="1">
      <alignment horizontal="center" vertical="center"/>
    </xf>
    <xf numFmtId="0" fontId="50" fillId="11" borderId="33" xfId="6" applyFont="1" applyFill="1" applyBorder="1" applyAlignment="1" applyProtection="1">
      <alignment horizontal="center" vertical="center" shrinkToFit="1"/>
    </xf>
    <xf numFmtId="0" fontId="48" fillId="11" borderId="0" xfId="6" applyFont="1" applyFill="1">
      <alignment vertical="center"/>
    </xf>
    <xf numFmtId="0" fontId="49" fillId="11" borderId="0" xfId="6" applyFont="1" applyFill="1" applyAlignment="1">
      <alignment horizontal="left" vertical="center"/>
    </xf>
    <xf numFmtId="0" fontId="49" fillId="11" borderId="0" xfId="6" applyFont="1" applyFill="1">
      <alignment vertical="center"/>
    </xf>
    <xf numFmtId="0" fontId="47" fillId="11" borderId="0" xfId="6" applyFont="1" applyFill="1" applyAlignment="1" applyProtection="1">
      <alignment horizontal="left" vertical="center"/>
    </xf>
    <xf numFmtId="0" fontId="5" fillId="0" borderId="189" xfId="3" applyFont="1" applyBorder="1">
      <alignment vertical="center"/>
    </xf>
    <xf numFmtId="0" fontId="5" fillId="0" borderId="190" xfId="3" applyFont="1" applyBorder="1" applyAlignment="1">
      <alignment horizontal="center" vertical="center"/>
    </xf>
    <xf numFmtId="0" fontId="5" fillId="0" borderId="191" xfId="3" applyFont="1" applyBorder="1" applyAlignment="1">
      <alignment horizontal="center" vertical="center"/>
    </xf>
    <xf numFmtId="0" fontId="36" fillId="8" borderId="26" xfId="3" applyFont="1" applyFill="1" applyBorder="1" applyAlignment="1">
      <alignment horizontal="center" vertical="center"/>
    </xf>
    <xf numFmtId="0" fontId="36" fillId="8" borderId="15" xfId="3" applyFont="1" applyFill="1" applyBorder="1" applyAlignment="1">
      <alignment horizontal="center" vertical="center"/>
    </xf>
    <xf numFmtId="0" fontId="36" fillId="8" borderId="192" xfId="3" applyFont="1" applyFill="1" applyBorder="1" applyAlignment="1">
      <alignment horizontal="center" vertical="center" wrapText="1"/>
    </xf>
    <xf numFmtId="0" fontId="36" fillId="8" borderId="193" xfId="3" applyFont="1" applyFill="1" applyBorder="1" applyAlignment="1">
      <alignment horizontal="center" vertical="center" wrapText="1"/>
    </xf>
    <xf numFmtId="0" fontId="5" fillId="3" borderId="194" xfId="3" applyFont="1" applyFill="1" applyBorder="1">
      <alignment vertical="center"/>
    </xf>
    <xf numFmtId="0" fontId="5" fillId="3" borderId="195" xfId="3" applyFont="1" applyFill="1" applyBorder="1">
      <alignment vertical="center"/>
    </xf>
    <xf numFmtId="0" fontId="5" fillId="3" borderId="196" xfId="3" applyFont="1" applyFill="1" applyBorder="1" applyAlignment="1">
      <alignment horizontal="center" vertical="center"/>
    </xf>
    <xf numFmtId="0" fontId="5" fillId="3" borderId="197" xfId="3" applyFont="1" applyFill="1" applyBorder="1" applyAlignment="1">
      <alignment horizontal="center" vertical="center"/>
    </xf>
    <xf numFmtId="0" fontId="5" fillId="0" borderId="198" xfId="3" applyFont="1" applyBorder="1">
      <alignment vertical="center"/>
    </xf>
    <xf numFmtId="0" fontId="3" fillId="5" borderId="77" xfId="1" applyFill="1" applyBorder="1" applyAlignment="1">
      <alignment horizontal="center" vertical="center"/>
    </xf>
    <xf numFmtId="0" fontId="55" fillId="0" borderId="0" xfId="0" applyFont="1" applyAlignment="1">
      <alignment horizontal="left" vertical="center" readingOrder="1"/>
    </xf>
    <xf numFmtId="0" fontId="56" fillId="0" borderId="0" xfId="0" applyFont="1">
      <alignment vertical="center"/>
    </xf>
    <xf numFmtId="0" fontId="0" fillId="0" borderId="2" xfId="0" applyFont="1" applyFill="1" applyBorder="1" applyAlignment="1">
      <alignment horizontal="center" vertical="center"/>
    </xf>
    <xf numFmtId="0" fontId="0" fillId="0" borderId="0" xfId="0" applyFont="1" applyFill="1" applyBorder="1" applyAlignment="1">
      <alignment horizontal="right" vertical="center"/>
    </xf>
    <xf numFmtId="0" fontId="21" fillId="0" borderId="0" xfId="0" applyFont="1">
      <alignment vertical="center"/>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1" applyFont="1" applyAlignment="1">
      <alignment wrapText="1"/>
    </xf>
    <xf numFmtId="0" fontId="3" fillId="0" borderId="0" xfId="1" applyFont="1" applyFill="1" applyAlignment="1"/>
    <xf numFmtId="49" fontId="14" fillId="0" borderId="0" xfId="1" applyNumberFormat="1" applyFont="1" applyAlignment="1">
      <alignment horizontal="left"/>
    </xf>
    <xf numFmtId="0" fontId="3" fillId="5" borderId="77" xfId="1" applyFont="1" applyFill="1" applyBorder="1" applyAlignment="1">
      <alignment horizontal="left" vertical="center"/>
    </xf>
    <xf numFmtId="0" fontId="57" fillId="0" borderId="0" xfId="0" applyFont="1">
      <alignment vertical="center"/>
    </xf>
    <xf numFmtId="0" fontId="0" fillId="0" borderId="0" xfId="1" applyFont="1" applyAlignment="1">
      <alignment vertical="center"/>
    </xf>
    <xf numFmtId="0" fontId="10" fillId="0" borderId="100" xfId="1" applyFont="1" applyBorder="1" applyAlignment="1">
      <alignment horizontal="left" vertical="center"/>
    </xf>
    <xf numFmtId="0" fontId="0" fillId="0" borderId="0" xfId="1" applyFont="1" applyBorder="1" applyAlignment="1">
      <alignment horizontal="left" vertical="center" wrapText="1"/>
    </xf>
    <xf numFmtId="0" fontId="3" fillId="0" borderId="0" xfId="1" applyFont="1" applyBorder="1" applyAlignment="1">
      <alignment horizontal="center" vertical="center"/>
    </xf>
    <xf numFmtId="0" fontId="28" fillId="0" borderId="0" xfId="2" applyFont="1" applyBorder="1" applyAlignment="1">
      <alignment horizontal="center" vertical="center"/>
    </xf>
    <xf numFmtId="0" fontId="10" fillId="0" borderId="62" xfId="1" applyFont="1" applyFill="1" applyBorder="1" applyAlignment="1">
      <alignment horizontal="left" vertical="center"/>
    </xf>
    <xf numFmtId="0" fontId="0" fillId="0" borderId="0" xfId="1" applyFont="1"/>
    <xf numFmtId="0" fontId="3" fillId="0" borderId="0" xfId="8" applyFont="1"/>
    <xf numFmtId="0" fontId="59" fillId="0" borderId="0" xfId="8" applyFont="1" applyAlignment="1">
      <alignment horizontal="center"/>
    </xf>
    <xf numFmtId="0" fontId="60" fillId="0" borderId="0" xfId="8" applyFont="1" applyAlignment="1">
      <alignment horizontal="center"/>
    </xf>
    <xf numFmtId="0" fontId="3" fillId="5" borderId="0" xfId="8" applyFont="1" applyFill="1" applyAlignment="1">
      <alignment horizontal="center"/>
    </xf>
    <xf numFmtId="0" fontId="3" fillId="0" borderId="0" xfId="8" applyFont="1" applyAlignment="1">
      <alignment vertical="center"/>
    </xf>
    <xf numFmtId="0" fontId="44" fillId="0" borderId="0" xfId="8" applyFont="1" applyAlignment="1">
      <alignment horizontal="left" vertical="center" wrapText="1"/>
    </xf>
    <xf numFmtId="0" fontId="3" fillId="0" borderId="0" xfId="8" applyFont="1" applyAlignment="1">
      <alignment vertical="center" wrapText="1"/>
    </xf>
    <xf numFmtId="0" fontId="3" fillId="0" borderId="0" xfId="8" applyFont="1" applyAlignment="1">
      <alignment horizontal="center"/>
    </xf>
    <xf numFmtId="0" fontId="0" fillId="5" borderId="188" xfId="8" applyFont="1" applyFill="1" applyBorder="1" applyAlignment="1">
      <alignment horizontal="center"/>
    </xf>
    <xf numFmtId="0" fontId="16" fillId="0" borderId="0" xfId="0" applyFont="1" applyBorder="1" applyAlignment="1">
      <alignment vertical="center"/>
    </xf>
    <xf numFmtId="0" fontId="3" fillId="0" borderId="201" xfId="1" applyFont="1" applyBorder="1" applyAlignment="1">
      <alignment horizontal="left" vertical="center" wrapText="1"/>
    </xf>
    <xf numFmtId="0" fontId="3" fillId="0" borderId="202" xfId="1" applyFont="1" applyBorder="1" applyAlignment="1">
      <alignment horizontal="left" vertical="center" wrapText="1"/>
    </xf>
    <xf numFmtId="0" fontId="5" fillId="0" borderId="25" xfId="0" applyFont="1" applyBorder="1" applyAlignment="1">
      <alignment horizontal="left" vertical="center"/>
    </xf>
    <xf numFmtId="0" fontId="5" fillId="0" borderId="57" xfId="0" applyFont="1" applyBorder="1" applyAlignment="1">
      <alignment horizontal="left" vertical="center"/>
    </xf>
    <xf numFmtId="0" fontId="6" fillId="0" borderId="58" xfId="0" applyFont="1" applyBorder="1" applyAlignment="1">
      <alignment horizontal="center" vertical="center"/>
    </xf>
    <xf numFmtId="0" fontId="6" fillId="0" borderId="22" xfId="0" applyFont="1" applyBorder="1" applyAlignment="1">
      <alignment horizontal="center" vertical="center"/>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8" xfId="0" applyFont="1" applyBorder="1" applyAlignment="1">
      <alignment horizontal="center" vertical="center"/>
    </xf>
    <xf numFmtId="0" fontId="5" fillId="0" borderId="5" xfId="0" applyFont="1" applyBorder="1" applyAlignment="1">
      <alignment horizontal="right" vertical="center"/>
    </xf>
    <xf numFmtId="0" fontId="5" fillId="0" borderId="5" xfId="0" applyFont="1" applyBorder="1" applyAlignment="1">
      <alignment horizontal="lef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18" xfId="0" applyFont="1" applyBorder="1" applyAlignment="1">
      <alignment horizontal="right" vertical="center"/>
    </xf>
    <xf numFmtId="0" fontId="5" fillId="0" borderId="32" xfId="0" applyFont="1" applyBorder="1" applyAlignment="1">
      <alignment horizontal="right" vertical="center"/>
    </xf>
    <xf numFmtId="0" fontId="5" fillId="0" borderId="15" xfId="0" applyFont="1" applyBorder="1" applyAlignment="1">
      <alignment horizontal="center" vertical="center"/>
    </xf>
    <xf numFmtId="0" fontId="5" fillId="0" borderId="27" xfId="0" applyFont="1" applyBorder="1" applyAlignment="1">
      <alignment horizontal="center" vertical="center"/>
    </xf>
    <xf numFmtId="0" fontId="19" fillId="0" borderId="0" xfId="0" applyFont="1" applyBorder="1" applyAlignment="1">
      <alignment horizontal="left" vertical="top" wrapText="1"/>
    </xf>
    <xf numFmtId="0" fontId="19" fillId="0" borderId="60" xfId="0" applyFont="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8"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center" vertical="center"/>
    </xf>
    <xf numFmtId="0" fontId="5" fillId="0" borderId="2" xfId="0" applyFont="1" applyBorder="1" applyAlignment="1">
      <alignment vertical="center"/>
    </xf>
    <xf numFmtId="0" fontId="5" fillId="0" borderId="11" xfId="0" applyFont="1" applyBorder="1" applyAlignment="1">
      <alignment horizontal="left" vertical="center"/>
    </xf>
    <xf numFmtId="0" fontId="5" fillId="0" borderId="54" xfId="0" applyFont="1" applyBorder="1" applyAlignment="1">
      <alignment horizontal="left" vertical="center"/>
    </xf>
    <xf numFmtId="0" fontId="5" fillId="0" borderId="4" xfId="0" applyFont="1" applyBorder="1" applyAlignment="1">
      <alignment horizontal="left" vertical="center"/>
    </xf>
    <xf numFmtId="0" fontId="5" fillId="0" borderId="55" xfId="0" applyFont="1" applyBorder="1" applyAlignment="1">
      <alignment horizontal="left" vertical="center"/>
    </xf>
    <xf numFmtId="0" fontId="5" fillId="0" borderId="29" xfId="0" applyFont="1" applyBorder="1" applyAlignment="1">
      <alignment horizontal="center" vertical="center"/>
    </xf>
    <xf numFmtId="0" fontId="5" fillId="0" borderId="56" xfId="0" applyFont="1" applyBorder="1" applyAlignment="1">
      <alignment horizontal="center" vertical="center"/>
    </xf>
    <xf numFmtId="0" fontId="5" fillId="0" borderId="25"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6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64" xfId="0" applyFont="1" applyBorder="1" applyAlignment="1">
      <alignment horizontal="center" vertical="center" textRotation="255"/>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Font="1" applyFill="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0" fillId="0" borderId="0" xfId="0" applyFont="1" applyAlignment="1">
      <alignment horizontal="left" vertical="top" wrapText="1"/>
    </xf>
    <xf numFmtId="0" fontId="21" fillId="0" borderId="0" xfId="0" applyFont="1" applyAlignment="1">
      <alignment horizontal="left" vertical="top"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2"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0" fillId="0" borderId="0" xfId="0" applyFont="1" applyFill="1" applyBorder="1" applyAlignment="1">
      <alignment horizontal="right" vertical="center"/>
    </xf>
    <xf numFmtId="0" fontId="0" fillId="0" borderId="5" xfId="0" applyFont="1" applyFill="1" applyBorder="1" applyAlignment="1">
      <alignment horizontal="right" vertical="center"/>
    </xf>
    <xf numFmtId="0" fontId="0" fillId="0" borderId="5" xfId="0" applyFont="1" applyFill="1" applyBorder="1" applyAlignment="1">
      <alignment horizontal="center" vertical="center"/>
    </xf>
    <xf numFmtId="0" fontId="0" fillId="0" borderId="4" xfId="0" applyFont="1" applyBorder="1" applyAlignment="1">
      <alignment horizontal="right" vertical="center" wrapText="1"/>
    </xf>
    <xf numFmtId="0" fontId="0" fillId="0" borderId="5" xfId="0" applyFont="1" applyBorder="1" applyAlignment="1">
      <alignment horizontal="right" vertical="center" wrapText="1"/>
    </xf>
    <xf numFmtId="0" fontId="0" fillId="0" borderId="6" xfId="0" applyFont="1" applyBorder="1" applyAlignment="1">
      <alignment horizontal="right" vertical="center" wrapText="1"/>
    </xf>
    <xf numFmtId="0" fontId="8" fillId="0" borderId="2" xfId="0" applyFont="1" applyBorder="1" applyAlignment="1">
      <alignment vertical="top" wrapText="1"/>
    </xf>
    <xf numFmtId="0" fontId="8" fillId="0" borderId="0" xfId="0" applyFont="1" applyBorder="1" applyAlignment="1">
      <alignment vertical="top" wrapText="1"/>
    </xf>
    <xf numFmtId="0" fontId="0" fillId="2" borderId="0"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92"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8" fillId="0" borderId="2" xfId="0" applyFont="1" applyBorder="1" applyAlignment="1">
      <alignment horizontal="left" vertical="top" wrapText="1"/>
    </xf>
    <xf numFmtId="0" fontId="0" fillId="0" borderId="92"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8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1"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18" fillId="0" borderId="65" xfId="0" applyFont="1" applyBorder="1" applyAlignment="1">
      <alignment vertical="center" wrapText="1"/>
    </xf>
    <xf numFmtId="0" fontId="18" fillId="0" borderId="66" xfId="0" applyFont="1" applyBorder="1" applyAlignment="1">
      <alignment vertical="center" wrapText="1"/>
    </xf>
    <xf numFmtId="0" fontId="18" fillId="0" borderId="67" xfId="0" applyFont="1" applyBorder="1" applyAlignment="1">
      <alignmen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8" xfId="0" applyFont="1" applyBorder="1" applyAlignment="1">
      <alignment horizontal="center" vertical="center" wrapText="1"/>
    </xf>
    <xf numFmtId="0" fontId="0" fillId="0" borderId="69" xfId="0" applyFont="1" applyBorder="1" applyAlignment="1">
      <alignment horizontal="center" vertical="center" wrapText="1"/>
    </xf>
    <xf numFmtId="0" fontId="0" fillId="0" borderId="70" xfId="0" applyFont="1" applyBorder="1" applyAlignment="1">
      <alignment horizontal="center" vertical="center" wrapText="1"/>
    </xf>
    <xf numFmtId="0" fontId="0" fillId="2" borderId="2" xfId="0" applyFont="1" applyFill="1" applyBorder="1" applyAlignment="1">
      <alignment horizontal="center" vertical="center"/>
    </xf>
    <xf numFmtId="0" fontId="0" fillId="0" borderId="1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1"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1" xfId="0" applyFont="1" applyFill="1" applyBorder="1" applyAlignment="1">
      <alignment horizontal="right" vertical="center"/>
    </xf>
    <xf numFmtId="0" fontId="0" fillId="0" borderId="2" xfId="0" applyFont="1" applyFill="1" applyBorder="1" applyAlignment="1">
      <alignment horizontal="right" vertical="center"/>
    </xf>
    <xf numFmtId="0" fontId="0" fillId="0" borderId="4" xfId="0" applyFont="1" applyFill="1" applyBorder="1" applyAlignment="1">
      <alignment horizontal="right" vertical="center"/>
    </xf>
    <xf numFmtId="0" fontId="0" fillId="0" borderId="62" xfId="0" applyFont="1" applyFill="1" applyBorder="1" applyAlignment="1">
      <alignment horizontal="left" vertical="center"/>
    </xf>
    <xf numFmtId="0" fontId="21" fillId="0" borderId="5" xfId="0" applyFont="1" applyBorder="1" applyAlignment="1">
      <alignment horizontal="center" vertical="center" wrapText="1"/>
    </xf>
    <xf numFmtId="0" fontId="24" fillId="0" borderId="2" xfId="0" applyFont="1" applyBorder="1" applyAlignment="1">
      <alignment horizontal="left" vertical="center" wrapText="1"/>
    </xf>
    <xf numFmtId="0" fontId="24" fillId="0" borderId="0" xfId="0" applyFont="1" applyBorder="1" applyAlignment="1">
      <alignment horizontal="left" vertical="center" wrapText="1"/>
    </xf>
    <xf numFmtId="0" fontId="21" fillId="0" borderId="2" xfId="0" applyFont="1" applyBorder="1" applyAlignment="1">
      <alignment horizontal="center" vertical="center"/>
    </xf>
    <xf numFmtId="0" fontId="21" fillId="0" borderId="0" xfId="0" applyFont="1" applyBorder="1" applyAlignment="1">
      <alignment horizontal="center" vertical="center"/>
    </xf>
    <xf numFmtId="0" fontId="21" fillId="0" borderId="2" xfId="0" applyFont="1" applyBorder="1" applyAlignment="1">
      <alignment horizontal="center" vertical="center" wrapText="1"/>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4" xfId="0" applyFont="1" applyBorder="1" applyAlignment="1">
      <alignment horizontal="right" vertical="center" wrapText="1"/>
    </xf>
    <xf numFmtId="0" fontId="21" fillId="0" borderId="5" xfId="0" applyFont="1" applyBorder="1" applyAlignment="1">
      <alignment horizontal="right" vertical="center" wrapText="1"/>
    </xf>
    <xf numFmtId="0" fontId="21" fillId="0" borderId="6" xfId="0" applyFont="1" applyBorder="1" applyAlignment="1">
      <alignment horizontal="right" vertical="center" wrapText="1"/>
    </xf>
    <xf numFmtId="0" fontId="8" fillId="0" borderId="0" xfId="0" applyFont="1" applyBorder="1" applyAlignment="1">
      <alignment horizontal="left" vertical="top" wrapText="1"/>
    </xf>
    <xf numFmtId="0" fontId="0"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21" fillId="0" borderId="2" xfId="0" applyFont="1" applyBorder="1">
      <alignment vertical="center"/>
    </xf>
    <xf numFmtId="0" fontId="21" fillId="0" borderId="3" xfId="0" applyFont="1" applyBorder="1">
      <alignment vertical="center"/>
    </xf>
    <xf numFmtId="0" fontId="21" fillId="0" borderId="11" xfId="0" applyFont="1" applyBorder="1">
      <alignment vertical="center"/>
    </xf>
    <xf numFmtId="0" fontId="21" fillId="0" borderId="0" xfId="0" applyFont="1">
      <alignment vertical="center"/>
    </xf>
    <xf numFmtId="0" fontId="21" fillId="0" borderId="12" xfId="0" applyFont="1" applyBorder="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4" fillId="0" borderId="5" xfId="0" applyFont="1" applyBorder="1" applyAlignment="1">
      <alignment horizontal="left" vertical="center" wrapText="1"/>
    </xf>
    <xf numFmtId="0" fontId="21"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7" xfId="0" applyFont="1" applyBorder="1" applyAlignment="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76" xfId="0" applyFont="1" applyBorder="1" applyAlignment="1">
      <alignment horizontal="center" vertical="center" wrapText="1"/>
    </xf>
    <xf numFmtId="0" fontId="0" fillId="0" borderId="93" xfId="0" applyFont="1" applyBorder="1" applyAlignment="1">
      <alignment horizontal="left" vertical="top" wrapText="1"/>
    </xf>
    <xf numFmtId="0" fontId="0" fillId="0" borderId="12" xfId="0" applyFont="1" applyFill="1" applyBorder="1" applyAlignment="1">
      <alignment horizontal="left" vertical="center" wrapText="1"/>
    </xf>
    <xf numFmtId="0" fontId="0" fillId="0" borderId="1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1" fillId="0" borderId="11" xfId="0" applyFont="1" applyBorder="1" applyAlignment="1">
      <alignment vertical="center" wrapText="1"/>
    </xf>
    <xf numFmtId="0" fontId="11" fillId="0" borderId="0" xfId="0" applyFont="1" applyAlignment="1">
      <alignmen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5" xfId="0" applyFont="1" applyFill="1" applyBorder="1" applyAlignment="1">
      <alignment horizontal="left" vertical="center"/>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0" fontId="0" fillId="0" borderId="4" xfId="0" applyFont="1" applyFill="1" applyBorder="1" applyAlignment="1">
      <alignment horizontal="left" vertical="center"/>
    </xf>
    <xf numFmtId="0" fontId="0" fillId="0" borderId="4" xfId="0" applyFont="1" applyFill="1" applyBorder="1" applyAlignment="1">
      <alignment vertical="center"/>
    </xf>
    <xf numFmtId="0" fontId="0" fillId="0" borderId="6" xfId="0" applyFont="1" applyFill="1" applyBorder="1" applyAlignment="1">
      <alignment vertical="center"/>
    </xf>
    <xf numFmtId="0" fontId="0" fillId="0" borderId="29" xfId="0" applyFont="1" applyFill="1" applyBorder="1" applyAlignment="1">
      <alignment horizontal="center" vertical="center"/>
    </xf>
    <xf numFmtId="0" fontId="18" fillId="0" borderId="11" xfId="0" applyFont="1" applyBorder="1" applyAlignment="1">
      <alignment vertical="center" wrapText="1"/>
    </xf>
    <xf numFmtId="0" fontId="18" fillId="0" borderId="0" xfId="0" applyFont="1" applyAlignment="1">
      <alignment vertical="center" wrapText="1"/>
    </xf>
    <xf numFmtId="0" fontId="0" fillId="0" borderId="0" xfId="0" applyFont="1" applyFill="1" applyBorder="1" applyAlignment="1">
      <alignment vertical="center"/>
    </xf>
    <xf numFmtId="0" fontId="0" fillId="0" borderId="10" xfId="0" applyFont="1" applyBorder="1" applyAlignment="1">
      <alignment horizontal="center" vertical="center"/>
    </xf>
    <xf numFmtId="0" fontId="0" fillId="0" borderId="33" xfId="0" applyFont="1" applyBorder="1" applyAlignment="1">
      <alignment horizontal="center" vertical="center"/>
    </xf>
    <xf numFmtId="49" fontId="8" fillId="0" borderId="0" xfId="0" applyNumberFormat="1" applyFont="1" applyFill="1" applyBorder="1" applyAlignment="1">
      <alignment horizontal="left" vertical="top" wrapText="1"/>
    </xf>
    <xf numFmtId="0" fontId="0" fillId="0" borderId="2" xfId="0" applyFont="1" applyFill="1" applyBorder="1">
      <alignment vertical="center"/>
    </xf>
    <xf numFmtId="0" fontId="0" fillId="0" borderId="3" xfId="0" applyFont="1" applyFill="1" applyBorder="1">
      <alignment vertical="center"/>
    </xf>
    <xf numFmtId="0" fontId="0" fillId="0" borderId="0" xfId="0" applyFont="1" applyFill="1" applyBorder="1">
      <alignment vertical="center"/>
    </xf>
    <xf numFmtId="0" fontId="0" fillId="0" borderId="12" xfId="0" applyFont="1" applyFill="1" applyBorder="1">
      <alignment vertical="center"/>
    </xf>
    <xf numFmtId="0" fontId="0" fillId="0" borderId="4"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8" fillId="0" borderId="0" xfId="0" applyFont="1" applyFill="1" applyBorder="1" applyAlignment="1">
      <alignment vertical="top" wrapText="1"/>
    </xf>
    <xf numFmtId="0" fontId="21" fillId="0" borderId="0" xfId="0" applyFont="1" applyBorder="1" applyAlignment="1">
      <alignment horizontal="center"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horizontal="right" vertical="center" shrinkToFit="1"/>
    </xf>
    <xf numFmtId="0" fontId="10" fillId="0" borderId="0"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5" xfId="0" applyFont="1" applyFill="1" applyBorder="1" applyAlignment="1">
      <alignment horizontal="right" vertical="center" shrinkToFit="1"/>
    </xf>
    <xf numFmtId="0" fontId="10" fillId="0" borderId="5"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5" xfId="0" applyFont="1" applyFill="1" applyBorder="1" applyAlignment="1">
      <alignment vertical="center" shrinkToFit="1"/>
    </xf>
    <xf numFmtId="0" fontId="10" fillId="0" borderId="0" xfId="0" applyFont="1" applyFill="1" applyBorder="1" applyAlignment="1">
      <alignment vertical="center" shrinkToFit="1"/>
    </xf>
    <xf numFmtId="0" fontId="0" fillId="0" borderId="29" xfId="0" applyFont="1" applyFill="1" applyBorder="1" applyAlignment="1">
      <alignment horizontal="left" vertical="center" wrapText="1"/>
    </xf>
    <xf numFmtId="0" fontId="13" fillId="0" borderId="2" xfId="0" applyFont="1" applyFill="1" applyBorder="1" applyAlignment="1">
      <alignment vertical="center"/>
    </xf>
    <xf numFmtId="0" fontId="13" fillId="0" borderId="3"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0" fillId="0" borderId="5" xfId="0" applyFont="1" applyFill="1" applyBorder="1" applyAlignment="1">
      <alignment vertical="center"/>
    </xf>
    <xf numFmtId="0" fontId="13" fillId="0" borderId="2" xfId="0" applyFont="1" applyFill="1" applyBorder="1" applyAlignment="1">
      <alignment horizontal="center" vertical="center"/>
    </xf>
    <xf numFmtId="0" fontId="0" fillId="0" borderId="0" xfId="0" applyFont="1" applyFill="1" applyAlignment="1">
      <alignment horizontal="left" vertical="center" wrapText="1"/>
    </xf>
    <xf numFmtId="0" fontId="0" fillId="0" borderId="1" xfId="0" applyFont="1" applyFill="1" applyBorder="1" applyAlignment="1">
      <alignment horizontal="center" vertical="center" textRotation="255"/>
    </xf>
    <xf numFmtId="0" fontId="0" fillId="0" borderId="3" xfId="0" applyFont="1" applyFill="1" applyBorder="1" applyAlignment="1">
      <alignment horizontal="center" vertical="center" textRotation="255"/>
    </xf>
    <xf numFmtId="0" fontId="0" fillId="0" borderId="11"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4" xfId="0" applyFont="1" applyFill="1" applyBorder="1" applyAlignment="1">
      <alignment horizontal="center" vertical="center" textRotation="255"/>
    </xf>
    <xf numFmtId="0" fontId="0" fillId="0" borderId="6" xfId="0" applyFont="1" applyFill="1" applyBorder="1" applyAlignment="1">
      <alignment horizontal="center" vertical="center" textRotation="255"/>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9"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94" xfId="0" applyFont="1" applyBorder="1" applyAlignment="1">
      <alignment horizontal="center" vertical="center"/>
    </xf>
    <xf numFmtId="0" fontId="21" fillId="0" borderId="94"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33" xfId="0"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0" fillId="0" borderId="0" xfId="0" applyFont="1" applyFill="1" applyBorder="1" applyAlignment="1">
      <alignment vertical="center"/>
    </xf>
    <xf numFmtId="0" fontId="0" fillId="0" borderId="10" xfId="0" applyFont="1" applyFill="1" applyBorder="1" applyAlignment="1">
      <alignment horizontal="left" vertical="center" wrapText="1"/>
    </xf>
    <xf numFmtId="0" fontId="0" fillId="0" borderId="2" xfId="0" applyFont="1" applyFill="1" applyBorder="1" applyAlignment="1">
      <alignment horizontal="left" vertical="top"/>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0" xfId="0" applyFont="1" applyFill="1" applyBorder="1" applyAlignment="1">
      <alignment horizontal="left" vertical="top"/>
    </xf>
    <xf numFmtId="0" fontId="0" fillId="0" borderId="12" xfId="0" applyFont="1" applyFill="1" applyBorder="1" applyAlignment="1">
      <alignment vertical="center"/>
    </xf>
    <xf numFmtId="0" fontId="0" fillId="0" borderId="5" xfId="0" applyFont="1" applyFill="1" applyBorder="1" applyAlignment="1">
      <alignment vertical="center"/>
    </xf>
    <xf numFmtId="0" fontId="0" fillId="0" borderId="1" xfId="0" applyFont="1" applyFill="1" applyBorder="1" applyAlignment="1">
      <alignment vertical="center"/>
    </xf>
    <xf numFmtId="0" fontId="41" fillId="9" borderId="0" xfId="6" applyFont="1" applyFill="1" applyAlignment="1" applyProtection="1">
      <alignment horizontal="center" vertical="center" shrinkToFit="1"/>
      <protection locked="0"/>
    </xf>
    <xf numFmtId="0" fontId="41" fillId="6" borderId="0" xfId="6" applyFont="1" applyFill="1" applyAlignment="1" applyProtection="1">
      <alignment horizontal="center" vertical="center" shrinkToFit="1"/>
      <protection locked="0"/>
    </xf>
    <xf numFmtId="0" fontId="41" fillId="10" borderId="0" xfId="6" applyFont="1" applyFill="1" applyAlignment="1" applyProtection="1">
      <alignment horizontal="center" vertical="center"/>
      <protection locked="0"/>
    </xf>
    <xf numFmtId="0" fontId="41" fillId="0" borderId="0" xfId="6" applyFont="1" applyFill="1" applyAlignment="1">
      <alignment horizontal="center" vertical="center"/>
    </xf>
    <xf numFmtId="0" fontId="40" fillId="9" borderId="7" xfId="6" applyFont="1" applyFill="1" applyBorder="1" applyAlignment="1" applyProtection="1">
      <alignment horizontal="center" vertical="center"/>
      <protection locked="0"/>
    </xf>
    <xf numFmtId="0" fontId="40" fillId="6" borderId="8" xfId="6" applyFont="1" applyFill="1" applyBorder="1" applyAlignment="1" applyProtection="1">
      <alignment horizontal="center" vertical="center"/>
      <protection locked="0"/>
    </xf>
    <xf numFmtId="0" fontId="40" fillId="6" borderId="9" xfId="6" applyFont="1" applyFill="1" applyBorder="1" applyAlignment="1" applyProtection="1">
      <alignment horizontal="center" vertical="center"/>
      <protection locked="0"/>
    </xf>
    <xf numFmtId="0" fontId="40" fillId="10" borderId="29" xfId="6" applyFont="1" applyFill="1" applyBorder="1" applyAlignment="1" applyProtection="1">
      <alignment horizontal="center" vertical="center"/>
      <protection locked="0"/>
    </xf>
    <xf numFmtId="0" fontId="40" fillId="10" borderId="7" xfId="6" applyFont="1" applyFill="1" applyBorder="1" applyAlignment="1" applyProtection="1">
      <alignment horizontal="center" vertical="center"/>
      <protection locked="0"/>
    </xf>
    <xf numFmtId="0" fontId="40" fillId="10" borderId="9" xfId="6" applyFont="1" applyFill="1" applyBorder="1" applyAlignment="1" applyProtection="1">
      <alignment horizontal="center" vertical="center"/>
      <protection locked="0"/>
    </xf>
    <xf numFmtId="0" fontId="40" fillId="11" borderId="7" xfId="6" applyFont="1" applyFill="1" applyBorder="1" applyAlignment="1" applyProtection="1">
      <alignment horizontal="center" vertical="center"/>
    </xf>
    <xf numFmtId="0" fontId="40" fillId="11" borderId="9" xfId="6" applyFont="1" applyFill="1" applyBorder="1" applyAlignment="1" applyProtection="1">
      <alignment horizontal="center" vertical="center"/>
    </xf>
    <xf numFmtId="176" fontId="40" fillId="0" borderId="0" xfId="6" applyNumberFormat="1" applyFont="1" applyBorder="1" applyAlignment="1" applyProtection="1">
      <alignment horizontal="center" vertical="center"/>
    </xf>
    <xf numFmtId="20" fontId="40" fillId="10" borderId="7" xfId="6" applyNumberFormat="1" applyFont="1" applyFill="1" applyBorder="1" applyAlignment="1" applyProtection="1">
      <alignment horizontal="center" vertical="center"/>
      <protection locked="0"/>
    </xf>
    <xf numFmtId="20" fontId="40" fillId="10" borderId="8" xfId="6" applyNumberFormat="1" applyFont="1" applyFill="1" applyBorder="1" applyAlignment="1" applyProtection="1">
      <alignment horizontal="center" vertical="center"/>
      <protection locked="0"/>
    </xf>
    <xf numFmtId="20" fontId="40" fillId="10" borderId="9" xfId="6" applyNumberFormat="1" applyFont="1" applyFill="1" applyBorder="1" applyAlignment="1" applyProtection="1">
      <alignment horizontal="center" vertical="center"/>
      <protection locked="0"/>
    </xf>
    <xf numFmtId="0" fontId="40" fillId="0" borderId="112" xfId="6" applyFont="1" applyBorder="1" applyAlignment="1">
      <alignment horizontal="center" vertical="center"/>
    </xf>
    <xf numFmtId="0" fontId="40" fillId="0" borderId="113" xfId="6" applyFont="1" applyBorder="1" applyAlignment="1">
      <alignment horizontal="center" vertical="center"/>
    </xf>
    <xf numFmtId="0" fontId="40" fillId="0" borderId="134" xfId="6" applyFont="1" applyBorder="1" applyAlignment="1">
      <alignment horizontal="center" vertical="center"/>
    </xf>
    <xf numFmtId="0" fontId="40" fillId="0" borderId="61" xfId="6" applyFont="1" applyBorder="1" applyAlignment="1">
      <alignment horizontal="center" vertical="center" wrapText="1"/>
    </xf>
    <xf numFmtId="0" fontId="40" fillId="0" borderId="39" xfId="6" applyFont="1" applyBorder="1" applyAlignment="1">
      <alignment horizontal="center" vertical="center" wrapText="1"/>
    </xf>
    <xf numFmtId="0" fontId="40" fillId="0" borderId="130" xfId="6" applyFont="1" applyBorder="1" applyAlignment="1">
      <alignment horizontal="center" vertical="center" wrapText="1"/>
    </xf>
    <xf numFmtId="0" fontId="40" fillId="0" borderId="62" xfId="6" applyFont="1" applyBorder="1" applyAlignment="1">
      <alignment horizontal="center" vertical="center" wrapText="1"/>
    </xf>
    <xf numFmtId="0" fontId="40" fillId="0" borderId="0" xfId="6" applyFont="1" applyBorder="1" applyAlignment="1">
      <alignment horizontal="center" vertical="center" wrapText="1"/>
    </xf>
    <xf numFmtId="0" fontId="40" fillId="0" borderId="12" xfId="6" applyFont="1" applyBorder="1" applyAlignment="1">
      <alignment horizontal="center" vertical="center" wrapText="1"/>
    </xf>
    <xf numFmtId="0" fontId="40" fillId="0" borderId="63" xfId="6" applyFont="1" applyBorder="1" applyAlignment="1">
      <alignment horizontal="center" vertical="center" wrapText="1"/>
    </xf>
    <xf numFmtId="0" fontId="40" fillId="0" borderId="64" xfId="6" applyFont="1" applyBorder="1" applyAlignment="1">
      <alignment horizontal="center" vertical="center" wrapText="1"/>
    </xf>
    <xf numFmtId="0" fontId="40" fillId="0" borderId="51" xfId="6" applyFont="1" applyBorder="1" applyAlignment="1">
      <alignment horizontal="center" vertical="center" wrapText="1"/>
    </xf>
    <xf numFmtId="0" fontId="43" fillId="0" borderId="15" xfId="6" applyFont="1" applyBorder="1" applyAlignment="1">
      <alignment horizontal="center" vertical="center" wrapText="1"/>
    </xf>
    <xf numFmtId="0" fontId="43" fillId="0" borderId="21" xfId="6" applyFont="1" applyBorder="1" applyAlignment="1">
      <alignment horizontal="center" vertical="center" wrapText="1"/>
    </xf>
    <xf numFmtId="0" fontId="43" fillId="0" borderId="48" xfId="6" applyFont="1" applyBorder="1" applyAlignment="1">
      <alignment horizontal="center" vertical="center" wrapText="1"/>
    </xf>
    <xf numFmtId="0" fontId="40" fillId="0" borderId="83" xfId="6" applyFont="1" applyBorder="1" applyAlignment="1">
      <alignment horizontal="center" vertical="center" wrapText="1"/>
    </xf>
    <xf numFmtId="0" fontId="40" fillId="0" borderId="11" xfId="6" applyFont="1" applyBorder="1" applyAlignment="1">
      <alignment horizontal="center" vertical="center" wrapText="1"/>
    </xf>
    <xf numFmtId="0" fontId="40" fillId="0" borderId="52" xfId="6" applyFont="1" applyBorder="1" applyAlignment="1">
      <alignment horizontal="center" vertical="center" wrapText="1"/>
    </xf>
    <xf numFmtId="0" fontId="40" fillId="0" borderId="84" xfId="6" applyFont="1" applyBorder="1" applyAlignment="1">
      <alignment horizontal="center" vertical="center" wrapText="1"/>
    </xf>
    <xf numFmtId="0" fontId="40" fillId="0" borderId="54" xfId="6" applyFont="1" applyBorder="1" applyAlignment="1">
      <alignment horizontal="center" vertical="center" wrapText="1"/>
    </xf>
    <xf numFmtId="0" fontId="40" fillId="0" borderId="82" xfId="6" applyFont="1" applyBorder="1" applyAlignment="1">
      <alignment horizontal="center" vertical="center" wrapText="1"/>
    </xf>
    <xf numFmtId="0" fontId="43" fillId="0" borderId="132" xfId="6" applyFont="1" applyFill="1" applyBorder="1" applyAlignment="1">
      <alignment horizontal="center" vertical="center" wrapText="1"/>
    </xf>
    <xf numFmtId="0" fontId="43" fillId="0" borderId="84" xfId="6" applyFont="1" applyFill="1" applyBorder="1" applyAlignment="1">
      <alignment horizontal="center" vertical="center" wrapText="1"/>
    </xf>
    <xf numFmtId="0" fontId="43" fillId="0" borderId="133" xfId="6" applyFont="1" applyFill="1" applyBorder="1" applyAlignment="1">
      <alignment horizontal="center" vertical="center" wrapText="1"/>
    </xf>
    <xf numFmtId="0" fontId="43" fillId="0" borderId="54" xfId="6" applyFont="1" applyFill="1" applyBorder="1" applyAlignment="1">
      <alignment horizontal="center" vertical="center" wrapText="1"/>
    </xf>
    <xf numFmtId="0" fontId="43" fillId="0" borderId="135" xfId="6" applyFont="1" applyFill="1" applyBorder="1" applyAlignment="1">
      <alignment horizontal="center" vertical="center" wrapText="1"/>
    </xf>
    <xf numFmtId="0" fontId="43" fillId="0" borderId="82" xfId="6" applyFont="1" applyFill="1" applyBorder="1" applyAlignment="1">
      <alignment horizontal="center" vertical="center" wrapText="1"/>
    </xf>
    <xf numFmtId="0" fontId="43" fillId="0" borderId="61" xfId="6" applyFont="1" applyBorder="1" applyAlignment="1">
      <alignment horizontal="center" vertical="center" wrapText="1"/>
    </xf>
    <xf numFmtId="0" fontId="43" fillId="0" borderId="84" xfId="6" applyFont="1" applyBorder="1" applyAlignment="1">
      <alignment horizontal="center" vertical="center" wrapText="1"/>
    </xf>
    <xf numFmtId="0" fontId="43" fillId="0" borderId="62" xfId="6" applyFont="1" applyBorder="1" applyAlignment="1">
      <alignment horizontal="center" vertical="center" wrapText="1"/>
    </xf>
    <xf numFmtId="0" fontId="43" fillId="0" borderId="54" xfId="6" applyFont="1" applyBorder="1" applyAlignment="1">
      <alignment horizontal="center" vertical="center" wrapText="1"/>
    </xf>
    <xf numFmtId="0" fontId="43" fillId="0" borderId="63" xfId="6" applyFont="1" applyBorder="1" applyAlignment="1">
      <alignment horizontal="center" vertical="center" wrapText="1"/>
    </xf>
    <xf numFmtId="0" fontId="43" fillId="0" borderId="82" xfId="6" applyFont="1" applyBorder="1" applyAlignment="1">
      <alignment horizontal="center" vertical="center" wrapText="1"/>
    </xf>
    <xf numFmtId="0" fontId="40" fillId="0" borderId="8" xfId="6" applyFont="1" applyFill="1" applyBorder="1" applyAlignment="1">
      <alignment horizontal="center" vertical="center"/>
    </xf>
    <xf numFmtId="0" fontId="40" fillId="0" borderId="31" xfId="6" applyFont="1" applyFill="1" applyBorder="1" applyAlignment="1">
      <alignment horizontal="center" vertical="center"/>
    </xf>
    <xf numFmtId="0" fontId="40" fillId="0" borderId="95" xfId="6" applyFont="1" applyFill="1" applyBorder="1" applyAlignment="1">
      <alignment horizontal="center" vertical="center"/>
    </xf>
    <xf numFmtId="0" fontId="40" fillId="9" borderId="89" xfId="6" applyFont="1" applyFill="1" applyBorder="1" applyAlignment="1" applyProtection="1">
      <alignment horizontal="center" vertical="center" shrinkToFit="1"/>
      <protection locked="0"/>
    </xf>
    <xf numFmtId="0" fontId="40" fillId="9" borderId="2" xfId="6" applyFont="1" applyFill="1" applyBorder="1" applyAlignment="1" applyProtection="1">
      <alignment horizontal="center" vertical="center" shrinkToFit="1"/>
      <protection locked="0"/>
    </xf>
    <xf numFmtId="0" fontId="40" fillId="9" borderId="3" xfId="6" applyFont="1" applyFill="1" applyBorder="1" applyAlignment="1" applyProtection="1">
      <alignment horizontal="center" vertical="center" shrinkToFit="1"/>
      <protection locked="0"/>
    </xf>
    <xf numFmtId="0" fontId="40" fillId="9" borderId="62" xfId="6" applyFont="1" applyFill="1" applyBorder="1" applyAlignment="1" applyProtection="1">
      <alignment horizontal="center" vertical="center" shrinkToFit="1"/>
      <protection locked="0"/>
    </xf>
    <xf numFmtId="0" fontId="40" fillId="9" borderId="0" xfId="6" applyFont="1" applyFill="1" applyBorder="1" applyAlignment="1" applyProtection="1">
      <alignment horizontal="center" vertical="center" shrinkToFit="1"/>
      <protection locked="0"/>
    </xf>
    <xf numFmtId="0" fontId="40" fillId="9" borderId="12" xfId="6" applyFont="1" applyFill="1" applyBorder="1" applyAlignment="1" applyProtection="1">
      <alignment horizontal="center" vertical="center" shrinkToFit="1"/>
      <protection locked="0"/>
    </xf>
    <xf numFmtId="0" fontId="40" fillId="9" borderId="100" xfId="6" applyFont="1" applyFill="1" applyBorder="1" applyAlignment="1" applyProtection="1">
      <alignment horizontal="center" vertical="center" shrinkToFit="1"/>
      <protection locked="0"/>
    </xf>
    <xf numFmtId="0" fontId="40" fillId="9" borderId="5" xfId="6" applyFont="1" applyFill="1" applyBorder="1" applyAlignment="1" applyProtection="1">
      <alignment horizontal="center" vertical="center" shrinkToFit="1"/>
      <protection locked="0"/>
    </xf>
    <xf numFmtId="0" fontId="40" fillId="9" borderId="6" xfId="6" applyFont="1" applyFill="1" applyBorder="1" applyAlignment="1" applyProtection="1">
      <alignment horizontal="center" vertical="center" shrinkToFit="1"/>
      <protection locked="0"/>
    </xf>
    <xf numFmtId="0" fontId="40" fillId="9" borderId="33" xfId="6" applyFont="1" applyFill="1" applyBorder="1" applyAlignment="1" applyProtection="1">
      <alignment horizontal="center" vertical="center" wrapText="1"/>
      <protection locked="0"/>
    </xf>
    <xf numFmtId="0" fontId="40" fillId="6" borderId="21" xfId="6" applyFont="1" applyFill="1" applyBorder="1" applyAlignment="1" applyProtection="1">
      <alignment horizontal="center" vertical="center" wrapText="1"/>
      <protection locked="0"/>
    </xf>
    <xf numFmtId="0" fontId="40" fillId="6" borderId="10" xfId="6" applyFont="1" applyFill="1" applyBorder="1" applyAlignment="1" applyProtection="1">
      <alignment horizontal="center" vertical="center" wrapText="1"/>
      <protection locked="0"/>
    </xf>
    <xf numFmtId="0" fontId="40" fillId="9" borderId="1" xfId="6" applyFont="1" applyFill="1" applyBorder="1" applyAlignment="1" applyProtection="1">
      <alignment horizontal="center" vertical="center" wrapText="1"/>
      <protection locked="0"/>
    </xf>
    <xf numFmtId="0" fontId="40" fillId="9" borderId="2" xfId="6" applyFont="1" applyFill="1" applyBorder="1" applyAlignment="1" applyProtection="1">
      <alignment horizontal="center" vertical="center" wrapText="1"/>
      <protection locked="0"/>
    </xf>
    <xf numFmtId="0" fontId="40" fillId="9" borderId="3" xfId="6" applyFont="1" applyFill="1" applyBorder="1" applyAlignment="1" applyProtection="1">
      <alignment horizontal="center" vertical="center" wrapText="1"/>
      <protection locked="0"/>
    </xf>
    <xf numFmtId="0" fontId="40" fillId="9" borderId="11" xfId="6" applyFont="1" applyFill="1" applyBorder="1" applyAlignment="1" applyProtection="1">
      <alignment horizontal="center" vertical="center" wrapText="1"/>
      <protection locked="0"/>
    </xf>
    <xf numFmtId="0" fontId="40" fillId="9" borderId="0" xfId="6" applyFont="1" applyFill="1" applyBorder="1" applyAlignment="1" applyProtection="1">
      <alignment horizontal="center" vertical="center" wrapText="1"/>
      <protection locked="0"/>
    </xf>
    <xf numFmtId="0" fontId="40" fillId="9" borderId="12" xfId="6" applyFont="1" applyFill="1" applyBorder="1" applyAlignment="1" applyProtection="1">
      <alignment horizontal="center" vertical="center" wrapText="1"/>
      <protection locked="0"/>
    </xf>
    <xf numFmtId="0" fontId="40" fillId="9" borderId="4" xfId="6" applyFont="1" applyFill="1" applyBorder="1" applyAlignment="1" applyProtection="1">
      <alignment horizontal="center" vertical="center" wrapText="1"/>
      <protection locked="0"/>
    </xf>
    <xf numFmtId="0" fontId="40" fillId="9" borderId="5" xfId="6" applyFont="1" applyFill="1" applyBorder="1" applyAlignment="1" applyProtection="1">
      <alignment horizontal="center" vertical="center" wrapText="1"/>
      <protection locked="0"/>
    </xf>
    <xf numFmtId="0" fontId="40" fillId="9" borderId="6" xfId="6" applyFont="1" applyFill="1" applyBorder="1" applyAlignment="1" applyProtection="1">
      <alignment horizontal="center" vertical="center" wrapText="1"/>
      <protection locked="0"/>
    </xf>
    <xf numFmtId="0" fontId="40" fillId="10" borderId="1" xfId="6" applyFont="1" applyFill="1" applyBorder="1" applyAlignment="1" applyProtection="1">
      <alignment horizontal="left" vertical="center" shrinkToFit="1"/>
      <protection locked="0"/>
    </xf>
    <xf numFmtId="0" fontId="40" fillId="10" borderId="2" xfId="6" applyFont="1" applyFill="1" applyBorder="1" applyAlignment="1" applyProtection="1">
      <alignment horizontal="left" vertical="center" shrinkToFit="1"/>
      <protection locked="0"/>
    </xf>
    <xf numFmtId="0" fontId="40" fillId="10" borderId="3" xfId="6" applyFont="1" applyFill="1" applyBorder="1" applyAlignment="1" applyProtection="1">
      <alignment horizontal="left" vertical="center" shrinkToFit="1"/>
      <protection locked="0"/>
    </xf>
    <xf numFmtId="0" fontId="40" fillId="10" borderId="11" xfId="6" applyFont="1" applyFill="1" applyBorder="1" applyAlignment="1" applyProtection="1">
      <alignment horizontal="left" vertical="center" shrinkToFit="1"/>
      <protection locked="0"/>
    </xf>
    <xf numFmtId="0" fontId="40" fillId="10" borderId="0" xfId="6" applyFont="1" applyFill="1" applyBorder="1" applyAlignment="1" applyProtection="1">
      <alignment horizontal="left" vertical="center" shrinkToFit="1"/>
      <protection locked="0"/>
    </xf>
    <xf numFmtId="0" fontId="40" fillId="10" borderId="12" xfId="6" applyFont="1" applyFill="1" applyBorder="1" applyAlignment="1" applyProtection="1">
      <alignment horizontal="left" vertical="center" shrinkToFit="1"/>
      <protection locked="0"/>
    </xf>
    <xf numFmtId="0" fontId="40" fillId="10" borderId="4" xfId="6" applyFont="1" applyFill="1" applyBorder="1" applyAlignment="1" applyProtection="1">
      <alignment horizontal="left" vertical="center" shrinkToFit="1"/>
      <protection locked="0"/>
    </xf>
    <xf numFmtId="0" fontId="40" fillId="10" borderId="5" xfId="6" applyFont="1" applyFill="1" applyBorder="1" applyAlignment="1" applyProtection="1">
      <alignment horizontal="left" vertical="center" shrinkToFit="1"/>
      <protection locked="0"/>
    </xf>
    <xf numFmtId="0" fontId="40" fillId="10" borderId="6" xfId="6" applyFont="1" applyFill="1" applyBorder="1" applyAlignment="1" applyProtection="1">
      <alignment horizontal="left" vertical="center" shrinkToFit="1"/>
      <protection locked="0"/>
    </xf>
    <xf numFmtId="177" fontId="40" fillId="0" borderId="155" xfId="6" applyNumberFormat="1" applyFont="1" applyBorder="1" applyAlignment="1">
      <alignment horizontal="center" vertical="center" wrapText="1"/>
    </xf>
    <xf numFmtId="177" fontId="40" fillId="0" borderId="156" xfId="6" applyNumberFormat="1" applyFont="1" applyBorder="1" applyAlignment="1">
      <alignment horizontal="center" vertical="center" wrapText="1"/>
    </xf>
    <xf numFmtId="0" fontId="40" fillId="9" borderId="61" xfId="6" applyFont="1" applyFill="1" applyBorder="1" applyAlignment="1" applyProtection="1">
      <alignment horizontal="center" vertical="center" shrinkToFit="1"/>
      <protection locked="0"/>
    </xf>
    <xf numFmtId="0" fontId="40" fillId="9" borderId="39" xfId="6" applyFont="1" applyFill="1" applyBorder="1" applyAlignment="1" applyProtection="1">
      <alignment horizontal="center" vertical="center" shrinkToFit="1"/>
      <protection locked="0"/>
    </xf>
    <xf numFmtId="0" fontId="40" fillId="9" borderId="130" xfId="6" applyFont="1" applyFill="1" applyBorder="1" applyAlignment="1" applyProtection="1">
      <alignment horizontal="center" vertical="center" shrinkToFit="1"/>
      <protection locked="0"/>
    </xf>
    <xf numFmtId="0" fontId="40" fillId="9" borderId="15" xfId="6" applyFont="1" applyFill="1" applyBorder="1" applyAlignment="1" applyProtection="1">
      <alignment horizontal="center" vertical="center" wrapText="1"/>
      <protection locked="0"/>
    </xf>
    <xf numFmtId="0" fontId="40" fillId="9" borderId="83" xfId="6" applyFont="1" applyFill="1" applyBorder="1" applyAlignment="1" applyProtection="1">
      <alignment horizontal="center" vertical="center" wrapText="1"/>
      <protection locked="0"/>
    </xf>
    <xf numFmtId="0" fontId="40" fillId="9" borderId="39" xfId="6" applyFont="1" applyFill="1" applyBorder="1" applyAlignment="1" applyProtection="1">
      <alignment horizontal="center" vertical="center" wrapText="1"/>
      <protection locked="0"/>
    </xf>
    <xf numFmtId="0" fontId="40" fillId="9" borderId="130" xfId="6" applyFont="1" applyFill="1" applyBorder="1" applyAlignment="1" applyProtection="1">
      <alignment horizontal="center" vertical="center" wrapText="1"/>
      <protection locked="0"/>
    </xf>
    <xf numFmtId="0" fontId="40" fillId="10" borderId="83" xfId="6" applyFont="1" applyFill="1" applyBorder="1" applyAlignment="1" applyProtection="1">
      <alignment horizontal="left" vertical="center" shrinkToFit="1"/>
      <protection locked="0"/>
    </xf>
    <xf numFmtId="0" fontId="40" fillId="10" borderId="39" xfId="6" applyFont="1" applyFill="1" applyBorder="1" applyAlignment="1" applyProtection="1">
      <alignment horizontal="left" vertical="center" shrinkToFit="1"/>
      <protection locked="0"/>
    </xf>
    <xf numFmtId="0" fontId="40" fillId="10" borderId="130" xfId="6" applyFont="1" applyFill="1" applyBorder="1" applyAlignment="1" applyProtection="1">
      <alignment horizontal="left" vertical="center" shrinkToFit="1"/>
      <protection locked="0"/>
    </xf>
    <xf numFmtId="177" fontId="40" fillId="0" borderId="137" xfId="6" applyNumberFormat="1" applyFont="1" applyBorder="1" applyAlignment="1">
      <alignment horizontal="center" vertical="center" wrapText="1"/>
    </xf>
    <xf numFmtId="177" fontId="40" fillId="0" borderId="138" xfId="6" applyNumberFormat="1" applyFont="1" applyBorder="1" applyAlignment="1">
      <alignment horizontal="center" vertical="center" wrapText="1"/>
    </xf>
    <xf numFmtId="0" fontId="40" fillId="10" borderId="61" xfId="6" applyFont="1" applyFill="1" applyBorder="1" applyAlignment="1" applyProtection="1">
      <alignment horizontal="left" vertical="center" wrapText="1"/>
      <protection locked="0"/>
    </xf>
    <xf numFmtId="0" fontId="40" fillId="10" borderId="39" xfId="6" applyFont="1" applyFill="1" applyBorder="1" applyAlignment="1" applyProtection="1">
      <alignment horizontal="left" vertical="center" wrapText="1"/>
      <protection locked="0"/>
    </xf>
    <xf numFmtId="0" fontId="40" fillId="10" borderId="84" xfId="6" applyFont="1" applyFill="1" applyBorder="1" applyAlignment="1" applyProtection="1">
      <alignment horizontal="left" vertical="center" wrapText="1"/>
      <protection locked="0"/>
    </xf>
    <xf numFmtId="0" fontId="40" fillId="10" borderId="62" xfId="6" applyFont="1" applyFill="1" applyBorder="1" applyAlignment="1" applyProtection="1">
      <alignment horizontal="left" vertical="center" wrapText="1"/>
      <protection locked="0"/>
    </xf>
    <xf numFmtId="0" fontId="40" fillId="10" borderId="0" xfId="6" applyFont="1" applyFill="1" applyBorder="1" applyAlignment="1" applyProtection="1">
      <alignment horizontal="left" vertical="center" wrapText="1"/>
      <protection locked="0"/>
    </xf>
    <xf numFmtId="0" fontId="40" fillId="10" borderId="54" xfId="6" applyFont="1" applyFill="1" applyBorder="1" applyAlignment="1" applyProtection="1">
      <alignment horizontal="left" vertical="center" wrapText="1"/>
      <protection locked="0"/>
    </xf>
    <xf numFmtId="0" fontId="40" fillId="10" borderId="100" xfId="6" applyFont="1" applyFill="1" applyBorder="1" applyAlignment="1" applyProtection="1">
      <alignment horizontal="left" vertical="center" wrapText="1"/>
      <protection locked="0"/>
    </xf>
    <xf numFmtId="0" fontId="40" fillId="10" borderId="5" xfId="6" applyFont="1" applyFill="1" applyBorder="1" applyAlignment="1" applyProtection="1">
      <alignment horizontal="left" vertical="center" wrapText="1"/>
      <protection locked="0"/>
    </xf>
    <xf numFmtId="0" fontId="40" fillId="10" borderId="55" xfId="6" applyFont="1" applyFill="1" applyBorder="1" applyAlignment="1" applyProtection="1">
      <alignment horizontal="left" vertical="center" wrapText="1"/>
      <protection locked="0"/>
    </xf>
    <xf numFmtId="177" fontId="40" fillId="0" borderId="145" xfId="6" applyNumberFormat="1" applyFont="1" applyBorder="1" applyAlignment="1">
      <alignment horizontal="center" vertical="center" wrapText="1"/>
    </xf>
    <xf numFmtId="177" fontId="40" fillId="0" borderId="143" xfId="6" applyNumberFormat="1" applyFont="1" applyBorder="1" applyAlignment="1">
      <alignment horizontal="center" vertical="center" wrapText="1"/>
    </xf>
    <xf numFmtId="177" fontId="40" fillId="0" borderId="146" xfId="6" applyNumberFormat="1" applyFont="1" applyBorder="1" applyAlignment="1">
      <alignment horizontal="center" vertical="center" wrapText="1"/>
    </xf>
    <xf numFmtId="177" fontId="40" fillId="0" borderId="151" xfId="6" applyNumberFormat="1" applyFont="1" applyBorder="1" applyAlignment="1">
      <alignment horizontal="center" vertical="center" wrapText="1"/>
    </xf>
    <xf numFmtId="177" fontId="40" fillId="0" borderId="152" xfId="6" applyNumberFormat="1" applyFont="1" applyBorder="1" applyAlignment="1">
      <alignment horizontal="center" vertical="center" wrapText="1"/>
    </xf>
    <xf numFmtId="177" fontId="40" fillId="0" borderId="153" xfId="6" applyNumberFormat="1" applyFont="1" applyBorder="1" applyAlignment="1">
      <alignment horizontal="center" vertical="center" wrapText="1"/>
    </xf>
    <xf numFmtId="177" fontId="40" fillId="0" borderId="139" xfId="6" applyNumberFormat="1" applyFont="1" applyBorder="1" applyAlignment="1">
      <alignment horizontal="center" vertical="center" wrapText="1"/>
    </xf>
    <xf numFmtId="177" fontId="40" fillId="0" borderId="157" xfId="6" applyNumberFormat="1" applyFont="1" applyBorder="1" applyAlignment="1">
      <alignment horizontal="center" vertical="center" wrapText="1"/>
    </xf>
    <xf numFmtId="0" fontId="40" fillId="10" borderId="89" xfId="6" applyFont="1" applyFill="1" applyBorder="1" applyAlignment="1" applyProtection="1">
      <alignment horizontal="left" vertical="center" wrapText="1"/>
      <protection locked="0"/>
    </xf>
    <xf numFmtId="0" fontId="40" fillId="10" borderId="2" xfId="6" applyFont="1" applyFill="1" applyBorder="1" applyAlignment="1" applyProtection="1">
      <alignment horizontal="left" vertical="center" wrapText="1"/>
      <protection locked="0"/>
    </xf>
    <xf numFmtId="0" fontId="40" fillId="10" borderId="30" xfId="6" applyFont="1" applyFill="1" applyBorder="1" applyAlignment="1" applyProtection="1">
      <alignment horizontal="left" vertical="center" wrapText="1"/>
      <protection locked="0"/>
    </xf>
    <xf numFmtId="0" fontId="40" fillId="9" borderId="21" xfId="6" applyFont="1" applyFill="1" applyBorder="1" applyAlignment="1" applyProtection="1">
      <alignment horizontal="center" vertical="center" wrapText="1"/>
      <protection locked="0"/>
    </xf>
    <xf numFmtId="0" fontId="40" fillId="9" borderId="63" xfId="6" applyFont="1" applyFill="1" applyBorder="1" applyAlignment="1" applyProtection="1">
      <alignment horizontal="center" vertical="center" shrinkToFit="1"/>
      <protection locked="0"/>
    </xf>
    <xf numFmtId="0" fontId="40" fillId="9" borderId="64" xfId="6" applyFont="1" applyFill="1" applyBorder="1" applyAlignment="1" applyProtection="1">
      <alignment horizontal="center" vertical="center" shrinkToFit="1"/>
      <protection locked="0"/>
    </xf>
    <xf numFmtId="0" fontId="40" fillId="9" borderId="51" xfId="6" applyFont="1" applyFill="1" applyBorder="1" applyAlignment="1" applyProtection="1">
      <alignment horizontal="center" vertical="center" shrinkToFit="1"/>
      <protection locked="0"/>
    </xf>
    <xf numFmtId="0" fontId="40" fillId="6" borderId="48" xfId="6" applyFont="1" applyFill="1" applyBorder="1" applyAlignment="1" applyProtection="1">
      <alignment horizontal="center" vertical="center" wrapText="1"/>
      <protection locked="0"/>
    </xf>
    <xf numFmtId="0" fontId="40" fillId="9" borderId="52" xfId="6" applyFont="1" applyFill="1" applyBorder="1" applyAlignment="1" applyProtection="1">
      <alignment horizontal="center" vertical="center" wrapText="1"/>
      <protection locked="0"/>
    </xf>
    <xf numFmtId="0" fontId="40" fillId="9" borderId="64" xfId="6" applyFont="1" applyFill="1" applyBorder="1" applyAlignment="1" applyProtection="1">
      <alignment horizontal="center" vertical="center" wrapText="1"/>
      <protection locked="0"/>
    </xf>
    <xf numFmtId="0" fontId="40" fillId="9" borderId="51" xfId="6" applyFont="1" applyFill="1" applyBorder="1" applyAlignment="1" applyProtection="1">
      <alignment horizontal="center" vertical="center" wrapText="1"/>
      <protection locked="0"/>
    </xf>
    <xf numFmtId="0" fontId="40" fillId="10" borderId="52" xfId="6" applyFont="1" applyFill="1" applyBorder="1" applyAlignment="1" applyProtection="1">
      <alignment horizontal="left" vertical="center" shrinkToFit="1"/>
      <protection locked="0"/>
    </xf>
    <xf numFmtId="0" fontId="40" fillId="10" borderId="64" xfId="6" applyFont="1" applyFill="1" applyBorder="1" applyAlignment="1" applyProtection="1">
      <alignment horizontal="left" vertical="center" shrinkToFit="1"/>
      <protection locked="0"/>
    </xf>
    <xf numFmtId="0" fontId="40" fillId="10" borderId="51" xfId="6" applyFont="1" applyFill="1" applyBorder="1" applyAlignment="1" applyProtection="1">
      <alignment horizontal="left" vertical="center" shrinkToFit="1"/>
      <protection locked="0"/>
    </xf>
    <xf numFmtId="0" fontId="42" fillId="0" borderId="163" xfId="6" applyFont="1" applyBorder="1" applyAlignment="1">
      <alignment horizontal="center" vertical="center"/>
    </xf>
    <xf numFmtId="0" fontId="42" fillId="0" borderId="164" xfId="6" applyFont="1" applyBorder="1" applyAlignment="1">
      <alignment horizontal="center" vertical="center"/>
    </xf>
    <xf numFmtId="0" fontId="42" fillId="0" borderId="165" xfId="6" applyFont="1" applyBorder="1" applyAlignment="1">
      <alignment horizontal="center" vertical="center"/>
    </xf>
    <xf numFmtId="177" fontId="42" fillId="0" borderId="168" xfId="6" applyNumberFormat="1" applyFont="1" applyBorder="1" applyAlignment="1">
      <alignment horizontal="center" vertical="center" shrinkToFit="1"/>
    </xf>
    <xf numFmtId="177" fontId="42" fillId="0" borderId="169" xfId="6" applyNumberFormat="1" applyFont="1" applyBorder="1" applyAlignment="1">
      <alignment horizontal="center" vertical="center" shrinkToFit="1"/>
    </xf>
    <xf numFmtId="177" fontId="42" fillId="0" borderId="174" xfId="6" applyNumberFormat="1" applyFont="1" applyBorder="1" applyAlignment="1">
      <alignment horizontal="center" vertical="center" shrinkToFit="1"/>
    </xf>
    <xf numFmtId="177" fontId="42" fillId="0" borderId="175" xfId="6" applyNumberFormat="1" applyFont="1" applyBorder="1" applyAlignment="1">
      <alignment horizontal="center" vertical="center" shrinkToFit="1"/>
    </xf>
    <xf numFmtId="177" fontId="42" fillId="0" borderId="178" xfId="6" applyNumberFormat="1" applyFont="1" applyBorder="1" applyAlignment="1">
      <alignment horizontal="center" vertical="center" shrinkToFit="1"/>
    </xf>
    <xf numFmtId="177" fontId="42" fillId="0" borderId="179" xfId="6" applyNumberFormat="1" applyFont="1" applyBorder="1" applyAlignment="1">
      <alignment horizontal="center" vertical="center" shrinkToFit="1"/>
    </xf>
    <xf numFmtId="0" fontId="43" fillId="0" borderId="170" xfId="6" applyFont="1" applyBorder="1" applyAlignment="1">
      <alignment horizontal="center" vertical="center" wrapText="1"/>
    </xf>
    <xf numFmtId="0" fontId="43" fillId="0" borderId="169" xfId="6" applyFont="1" applyBorder="1" applyAlignment="1">
      <alignment horizontal="center" vertical="center" wrapText="1"/>
    </xf>
    <xf numFmtId="0" fontId="43" fillId="0" borderId="171" xfId="6" applyFont="1" applyBorder="1" applyAlignment="1">
      <alignment horizontal="center" vertical="center" wrapText="1"/>
    </xf>
    <xf numFmtId="0" fontId="43" fillId="0" borderId="176" xfId="6" applyFont="1" applyBorder="1" applyAlignment="1">
      <alignment horizontal="center" vertical="center" wrapText="1"/>
    </xf>
    <xf numFmtId="0" fontId="43" fillId="0" borderId="175" xfId="6" applyFont="1" applyBorder="1" applyAlignment="1">
      <alignment horizontal="center" vertical="center" wrapText="1"/>
    </xf>
    <xf numFmtId="0" fontId="43" fillId="0" borderId="177" xfId="6" applyFont="1" applyBorder="1" applyAlignment="1">
      <alignment horizontal="center" vertical="center" wrapText="1"/>
    </xf>
    <xf numFmtId="0" fontId="43" fillId="0" borderId="185" xfId="6" applyFont="1" applyBorder="1" applyAlignment="1">
      <alignment horizontal="center" vertical="center" wrapText="1"/>
    </xf>
    <xf numFmtId="0" fontId="43" fillId="0" borderId="186" xfId="6" applyFont="1" applyBorder="1" applyAlignment="1">
      <alignment horizontal="center" vertical="center" wrapText="1"/>
    </xf>
    <xf numFmtId="0" fontId="43" fillId="0" borderId="187" xfId="6" applyFont="1" applyBorder="1" applyAlignment="1">
      <alignment horizontal="center" vertical="center" wrapText="1"/>
    </xf>
    <xf numFmtId="0" fontId="42" fillId="0" borderId="24" xfId="6" applyFont="1" applyBorder="1" applyAlignment="1">
      <alignment horizontal="center" vertical="center"/>
    </xf>
    <xf numFmtId="0" fontId="42" fillId="0" borderId="22" xfId="6" applyFont="1" applyBorder="1" applyAlignment="1">
      <alignment horizontal="center" vertical="center"/>
    </xf>
    <xf numFmtId="0" fontId="42" fillId="0" borderId="23" xfId="6" applyFont="1" applyBorder="1" applyAlignment="1">
      <alignment horizontal="center" vertical="center"/>
    </xf>
    <xf numFmtId="177" fontId="42" fillId="0" borderId="24" xfId="6" applyNumberFormat="1" applyFont="1" applyBorder="1" applyAlignment="1">
      <alignment horizontal="center" vertical="center"/>
    </xf>
    <xf numFmtId="177" fontId="42" fillId="0" borderId="180" xfId="7" applyNumberFormat="1" applyFont="1" applyBorder="1" applyAlignment="1">
      <alignment horizontal="right" vertical="center" shrinkToFit="1"/>
    </xf>
    <xf numFmtId="177" fontId="42" fillId="0" borderId="8" xfId="7" applyNumberFormat="1" applyFont="1" applyBorder="1" applyAlignment="1">
      <alignment horizontal="right" vertical="center" shrinkToFit="1"/>
    </xf>
    <xf numFmtId="177" fontId="42" fillId="0" borderId="181" xfId="6" applyNumberFormat="1" applyFont="1" applyBorder="1" applyAlignment="1">
      <alignment horizontal="center" vertical="center"/>
    </xf>
    <xf numFmtId="0" fontId="42" fillId="0" borderId="49" xfId="6" applyFont="1" applyBorder="1" applyAlignment="1">
      <alignment horizontal="center" vertical="center"/>
    </xf>
    <xf numFmtId="0" fontId="42" fillId="0" borderId="182" xfId="6" applyFont="1" applyBorder="1" applyAlignment="1">
      <alignment horizontal="center" vertical="center"/>
    </xf>
    <xf numFmtId="177" fontId="42" fillId="0" borderId="135" xfId="7" applyNumberFormat="1" applyFont="1" applyBorder="1" applyAlignment="1">
      <alignment horizontal="right" vertical="center" shrinkToFit="1"/>
    </xf>
    <xf numFmtId="177" fontId="42" fillId="0" borderId="64" xfId="7" applyNumberFormat="1" applyFont="1" applyBorder="1" applyAlignment="1">
      <alignment horizontal="right" vertical="center" shrinkToFit="1"/>
    </xf>
    <xf numFmtId="0" fontId="48" fillId="11" borderId="29" xfId="6" applyFont="1" applyFill="1" applyBorder="1" applyAlignment="1" applyProtection="1">
      <alignment horizontal="center" vertical="center"/>
    </xf>
    <xf numFmtId="0" fontId="52" fillId="11" borderId="136" xfId="4" applyFont="1" applyFill="1" applyBorder="1" applyAlignment="1">
      <alignment horizontal="center" vertical="center"/>
    </xf>
    <xf numFmtId="0" fontId="52" fillId="11" borderId="140" xfId="4" applyFont="1" applyFill="1" applyBorder="1" applyAlignment="1">
      <alignment horizontal="center" vertical="center"/>
    </xf>
    <xf numFmtId="0" fontId="52" fillId="11" borderId="53" xfId="4" applyFont="1" applyFill="1" applyBorder="1" applyAlignment="1">
      <alignment horizontal="center" vertical="center"/>
    </xf>
    <xf numFmtId="0" fontId="9" fillId="0" borderId="0" xfId="0" applyFont="1" applyAlignment="1">
      <alignment horizontal="center" vertical="center"/>
    </xf>
    <xf numFmtId="0" fontId="0" fillId="0" borderId="91" xfId="0" applyBorder="1" applyAlignment="1">
      <alignment horizontal="center" vertical="center"/>
    </xf>
    <xf numFmtId="0" fontId="0" fillId="0" borderId="42" xfId="0" applyBorder="1" applyAlignment="1">
      <alignment horizontal="center" vertical="center"/>
    </xf>
    <xf numFmtId="0" fontId="0" fillId="0" borderId="81" xfId="0" applyBorder="1" applyAlignment="1">
      <alignment horizontal="center" vertical="center"/>
    </xf>
    <xf numFmtId="0" fontId="0" fillId="0" borderId="62"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51"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54" xfId="0" applyBorder="1" applyAlignment="1">
      <alignment horizontal="left" vertical="center"/>
    </xf>
    <xf numFmtId="0" fontId="0" fillId="0" borderId="11" xfId="0" applyBorder="1" applyAlignment="1">
      <alignment horizontal="right" vertical="top"/>
    </xf>
    <xf numFmtId="0" fontId="0" fillId="0" borderId="0" xfId="0" applyBorder="1" applyAlignment="1">
      <alignment horizontal="right" vertical="top"/>
    </xf>
    <xf numFmtId="0" fontId="0" fillId="0" borderId="52" xfId="0" applyBorder="1" applyAlignment="1">
      <alignment horizontal="right" vertical="top"/>
    </xf>
    <xf numFmtId="0" fontId="0" fillId="0" borderId="64" xfId="0" applyBorder="1" applyAlignment="1">
      <alignment horizontal="right" vertical="top"/>
    </xf>
    <xf numFmtId="0" fontId="0" fillId="0" borderId="8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0" xfId="0" applyBorder="1" applyAlignment="1">
      <alignment horizontal="center" vertical="center"/>
    </xf>
    <xf numFmtId="0" fontId="0" fillId="0" borderId="60" xfId="0" applyBorder="1" applyAlignment="1">
      <alignment horizontal="center" vertical="center"/>
    </xf>
    <xf numFmtId="0" fontId="0" fillId="0" borderId="80" xfId="0" applyBorder="1" applyAlignment="1">
      <alignment horizontal="center" vertical="center"/>
    </xf>
    <xf numFmtId="0" fontId="0" fillId="0" borderId="1" xfId="0" applyBorder="1" applyAlignment="1">
      <alignment horizontal="right"/>
    </xf>
    <xf numFmtId="0" fontId="0" fillId="0" borderId="2" xfId="0" applyBorder="1" applyAlignment="1">
      <alignment horizontal="right"/>
    </xf>
    <xf numFmtId="0" fontId="0" fillId="0" borderId="11" xfId="0" applyBorder="1" applyAlignment="1">
      <alignment horizontal="right"/>
    </xf>
    <xf numFmtId="0" fontId="0" fillId="0" borderId="0" xfId="0" applyBorder="1" applyAlignment="1">
      <alignment horizontal="right"/>
    </xf>
    <xf numFmtId="0" fontId="0" fillId="0" borderId="1" xfId="0" applyBorder="1" applyAlignment="1">
      <alignment horizontal="left" vertical="center"/>
    </xf>
    <xf numFmtId="0" fontId="0" fillId="0" borderId="2" xfId="0" applyBorder="1" applyAlignment="1">
      <alignment horizontal="left" vertical="center"/>
    </xf>
    <xf numFmtId="0" fontId="0" fillId="0" borderId="30" xfId="0" applyBorder="1" applyAlignment="1">
      <alignment horizontal="left" vertical="center"/>
    </xf>
    <xf numFmtId="0" fontId="0" fillId="0" borderId="12" xfId="0" applyBorder="1" applyAlignment="1">
      <alignment horizontal="left" vertical="center"/>
    </xf>
    <xf numFmtId="0" fontId="0" fillId="0" borderId="5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19" xfId="0" applyBorder="1" applyAlignment="1">
      <alignment horizontal="center" vertical="center"/>
    </xf>
    <xf numFmtId="0" fontId="0" fillId="0" borderId="87" xfId="0" applyFont="1" applyBorder="1" applyAlignment="1">
      <alignment horizontal="center" vertical="center"/>
    </xf>
    <xf numFmtId="0" fontId="0" fillId="0" borderId="86" xfId="0" applyFont="1" applyBorder="1" applyAlignment="1">
      <alignment horizontal="center" vertical="center"/>
    </xf>
    <xf numFmtId="0" fontId="0" fillId="0" borderId="19" xfId="0" applyFont="1" applyBorder="1" applyAlignment="1">
      <alignment horizontal="center" vertical="center"/>
    </xf>
    <xf numFmtId="0" fontId="10" fillId="0" borderId="87" xfId="0" applyFont="1" applyBorder="1" applyAlignment="1">
      <alignment horizontal="left" vertical="center"/>
    </xf>
    <xf numFmtId="0" fontId="10" fillId="0" borderId="86" xfId="0" applyFont="1" applyBorder="1" applyAlignment="1">
      <alignment horizontal="left" vertical="center"/>
    </xf>
    <xf numFmtId="0" fontId="10" fillId="0" borderId="19" xfId="0" applyFont="1" applyBorder="1" applyAlignment="1">
      <alignment horizontal="left" vertical="center"/>
    </xf>
    <xf numFmtId="0" fontId="10" fillId="0" borderId="87" xfId="0" applyFont="1" applyBorder="1" applyAlignment="1">
      <alignment horizontal="left" vertical="center" wrapText="1"/>
    </xf>
    <xf numFmtId="0" fontId="10" fillId="0" borderId="86" xfId="0" applyFont="1" applyBorder="1" applyAlignment="1">
      <alignment horizontal="left" vertical="center" wrapTex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0" xfId="0" applyFont="1" applyBorder="1" applyAlignment="1">
      <alignment vertical="center"/>
    </xf>
    <xf numFmtId="0" fontId="0" fillId="0" borderId="52" xfId="0" applyBorder="1" applyAlignment="1">
      <alignment horizontal="center" vertical="center"/>
    </xf>
    <xf numFmtId="0" fontId="5" fillId="0" borderId="129" xfId="3" applyFont="1" applyBorder="1" applyAlignment="1">
      <alignment horizontal="center" vertical="center"/>
    </xf>
    <xf numFmtId="0" fontId="5" fillId="0" borderId="99" xfId="3" applyFont="1" applyBorder="1" applyAlignment="1">
      <alignment horizontal="center" vertical="center"/>
    </xf>
    <xf numFmtId="0" fontId="36" fillId="8" borderId="114" xfId="3" applyFont="1" applyFill="1" applyBorder="1" applyAlignment="1">
      <alignment horizontal="center" vertical="center" wrapText="1"/>
    </xf>
    <xf numFmtId="0" fontId="36" fillId="8" borderId="115" xfId="3" applyFont="1" applyFill="1" applyBorder="1" applyAlignment="1">
      <alignment horizontal="center" vertical="center" wrapText="1"/>
    </xf>
    <xf numFmtId="0" fontId="35" fillId="0" borderId="0" xfId="3"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left" vertical="center" shrinkToFit="1"/>
    </xf>
    <xf numFmtId="0" fontId="3" fillId="0" borderId="0" xfId="1" applyFont="1" applyAlignment="1">
      <alignment vertical="top" wrapText="1"/>
    </xf>
    <xf numFmtId="0" fontId="28" fillId="0" borderId="0" xfId="2" applyFont="1" applyAlignment="1">
      <alignment vertical="top" wrapText="1"/>
    </xf>
    <xf numFmtId="0" fontId="0" fillId="0" borderId="95" xfId="1" applyFont="1" applyBorder="1" applyAlignment="1">
      <alignment horizontal="left" vertical="center" wrapText="1"/>
    </xf>
    <xf numFmtId="0" fontId="3" fillId="0" borderId="8" xfId="1" applyBorder="1" applyAlignment="1">
      <alignment horizontal="left" vertical="center" wrapText="1"/>
    </xf>
    <xf numFmtId="0" fontId="3" fillId="0" borderId="31" xfId="1" applyBorder="1" applyAlignment="1">
      <alignment horizontal="left" vertical="center" wrapText="1"/>
    </xf>
    <xf numFmtId="0" fontId="3" fillId="0" borderId="95" xfId="1" applyBorder="1" applyAlignment="1">
      <alignment horizontal="center" vertical="center"/>
    </xf>
    <xf numFmtId="0" fontId="28" fillId="0" borderId="31" xfId="2" applyBorder="1" applyAlignment="1">
      <alignment horizontal="center" vertical="center"/>
    </xf>
    <xf numFmtId="0" fontId="0" fillId="0" borderId="96" xfId="1" applyFont="1" applyBorder="1" applyAlignment="1">
      <alignment horizontal="left" vertical="center" wrapText="1"/>
    </xf>
    <xf numFmtId="0" fontId="3" fillId="0" borderId="32" xfId="1" applyBorder="1" applyAlignment="1">
      <alignment horizontal="left" vertical="center" wrapText="1"/>
    </xf>
    <xf numFmtId="0" fontId="3" fillId="0" borderId="40" xfId="1" applyBorder="1" applyAlignment="1">
      <alignment horizontal="left" vertical="center" wrapText="1"/>
    </xf>
    <xf numFmtId="0" fontId="3" fillId="0" borderId="96" xfId="1" applyBorder="1" applyAlignment="1">
      <alignment horizontal="center" vertical="center"/>
    </xf>
    <xf numFmtId="0" fontId="28" fillId="0" borderId="40" xfId="2" applyBorder="1" applyAlignment="1">
      <alignment horizontal="center" vertical="center"/>
    </xf>
    <xf numFmtId="0" fontId="0" fillId="0" borderId="0" xfId="1" applyFont="1" applyAlignment="1">
      <alignment vertical="top" wrapText="1"/>
    </xf>
    <xf numFmtId="0" fontId="0" fillId="0" borderId="62" xfId="1" applyFont="1" applyBorder="1" applyAlignment="1">
      <alignment horizontal="left" vertical="center" wrapText="1"/>
    </xf>
    <xf numFmtId="0" fontId="3" fillId="0" borderId="0" xfId="1" applyFont="1" applyBorder="1" applyAlignment="1">
      <alignment horizontal="left" vertical="center" wrapText="1"/>
    </xf>
    <xf numFmtId="0" fontId="3" fillId="0" borderId="54" xfId="1" applyFont="1" applyBorder="1" applyAlignment="1">
      <alignment horizontal="left" vertical="center" wrapText="1"/>
    </xf>
    <xf numFmtId="0" fontId="3" fillId="0" borderId="62" xfId="1" applyBorder="1" applyAlignment="1">
      <alignment horizontal="center" vertical="center"/>
    </xf>
    <xf numFmtId="0" fontId="28" fillId="0" borderId="54" xfId="2" applyBorder="1" applyAlignment="1">
      <alignment horizontal="center" vertical="center"/>
    </xf>
    <xf numFmtId="0" fontId="0" fillId="0" borderId="89" xfId="1" applyFont="1" applyBorder="1" applyAlignment="1">
      <alignment horizontal="left" vertical="center" wrapText="1"/>
    </xf>
    <xf numFmtId="0" fontId="3" fillId="0" borderId="2" xfId="1" applyBorder="1" applyAlignment="1">
      <alignment horizontal="left" vertical="center" wrapText="1"/>
    </xf>
    <xf numFmtId="0" fontId="3" fillId="0" borderId="30" xfId="1" applyBorder="1" applyAlignment="1">
      <alignment horizontal="left" vertical="center" wrapText="1"/>
    </xf>
    <xf numFmtId="0" fontId="3" fillId="0" borderId="89" xfId="1" applyBorder="1" applyAlignment="1">
      <alignment horizontal="center" vertical="center"/>
    </xf>
    <xf numFmtId="0" fontId="28" fillId="0" borderId="30" xfId="2" applyBorder="1" applyAlignment="1">
      <alignment horizontal="center" vertical="center"/>
    </xf>
    <xf numFmtId="0" fontId="26" fillId="0" borderId="0" xfId="1" applyFont="1" applyAlignment="1">
      <alignment horizontal="center"/>
    </xf>
    <xf numFmtId="0" fontId="3" fillId="5" borderId="38" xfId="1" applyFill="1" applyBorder="1" applyAlignment="1"/>
    <xf numFmtId="0" fontId="3" fillId="5" borderId="77" xfId="1" applyFill="1" applyBorder="1" applyAlignment="1"/>
    <xf numFmtId="0" fontId="28" fillId="5" borderId="77" xfId="2" applyFill="1" applyBorder="1" applyAlignment="1"/>
    <xf numFmtId="0" fontId="28" fillId="5" borderId="78" xfId="2" applyFill="1" applyBorder="1" applyAlignment="1"/>
    <xf numFmtId="0" fontId="3" fillId="5" borderId="38" xfId="1" applyFill="1" applyBorder="1" applyAlignment="1">
      <alignment horizontal="center"/>
    </xf>
    <xf numFmtId="0" fontId="3" fillId="5" borderId="78" xfId="1" applyFill="1" applyBorder="1" applyAlignment="1">
      <alignment horizontal="center"/>
    </xf>
    <xf numFmtId="0" fontId="0" fillId="0" borderId="61" xfId="1" applyFont="1" applyBorder="1" applyAlignment="1">
      <alignment horizontal="left" vertical="center" wrapText="1"/>
    </xf>
    <xf numFmtId="0" fontId="3" fillId="0" borderId="39" xfId="1" applyBorder="1" applyAlignment="1">
      <alignment horizontal="left" vertical="center" wrapText="1"/>
    </xf>
    <xf numFmtId="0" fontId="3" fillId="0" borderId="84" xfId="1" applyBorder="1" applyAlignment="1">
      <alignment horizontal="left" vertical="center" wrapText="1"/>
    </xf>
    <xf numFmtId="0" fontId="3" fillId="0" borderId="61" xfId="1" applyBorder="1" applyAlignment="1">
      <alignment horizontal="center" vertical="center"/>
    </xf>
    <xf numFmtId="0" fontId="3" fillId="0" borderId="84" xfId="1" applyBorder="1" applyAlignment="1">
      <alignment horizontal="center" vertical="center"/>
    </xf>
    <xf numFmtId="0" fontId="24" fillId="0" borderId="0" xfId="1" applyFont="1" applyAlignment="1">
      <alignment vertical="top" wrapText="1"/>
    </xf>
    <xf numFmtId="0" fontId="31" fillId="0" borderId="0" xfId="2" applyFont="1" applyAlignment="1">
      <alignment vertical="top" wrapText="1"/>
    </xf>
    <xf numFmtId="0" fontId="28" fillId="0" borderId="0" xfId="2" applyAlignment="1">
      <alignment vertical="top" wrapText="1"/>
    </xf>
    <xf numFmtId="0" fontId="3" fillId="0" borderId="95" xfId="1" applyBorder="1" applyAlignment="1">
      <alignment horizontal="left" vertical="center" wrapText="1"/>
    </xf>
    <xf numFmtId="0" fontId="3" fillId="0" borderId="96" xfId="1" applyBorder="1" applyAlignment="1">
      <alignment horizontal="left" vertical="center" wrapText="1"/>
    </xf>
    <xf numFmtId="0" fontId="3" fillId="5" borderId="38" xfId="1" applyFont="1" applyFill="1" applyBorder="1" applyAlignment="1"/>
    <xf numFmtId="0" fontId="3" fillId="5" borderId="77" xfId="1" applyFont="1" applyFill="1" applyBorder="1" applyAlignment="1"/>
    <xf numFmtId="0" fontId="28" fillId="5" borderId="77" xfId="2" applyFont="1" applyFill="1" applyBorder="1" applyAlignment="1"/>
    <xf numFmtId="0" fontId="28" fillId="5" borderId="78" xfId="2" applyFont="1" applyFill="1" applyBorder="1" applyAlignment="1"/>
    <xf numFmtId="0" fontId="3" fillId="0" borderId="61" xfId="1" applyFont="1" applyBorder="1" applyAlignment="1">
      <alignment horizontal="left" vertical="center" wrapText="1"/>
    </xf>
    <xf numFmtId="0" fontId="3" fillId="0" borderId="39" xfId="1" applyFont="1" applyBorder="1" applyAlignment="1">
      <alignment horizontal="left" vertical="center" wrapText="1"/>
    </xf>
    <xf numFmtId="0" fontId="3" fillId="0" borderId="84" xfId="1" applyFont="1" applyBorder="1" applyAlignment="1">
      <alignment horizontal="left" vertical="center" wrapText="1"/>
    </xf>
    <xf numFmtId="0" fontId="3" fillId="0" borderId="85" xfId="1" applyBorder="1" applyAlignment="1">
      <alignment horizontal="center" vertical="center"/>
    </xf>
    <xf numFmtId="0" fontId="28" fillId="0" borderId="88" xfId="2" applyBorder="1" applyAlignment="1">
      <alignment horizontal="center" vertical="center"/>
    </xf>
    <xf numFmtId="0" fontId="3" fillId="0" borderId="0" xfId="1" applyBorder="1" applyAlignment="1">
      <alignment horizontal="left" vertical="center" wrapText="1"/>
    </xf>
    <xf numFmtId="0" fontId="3" fillId="0" borderId="54" xfId="1" applyBorder="1" applyAlignment="1">
      <alignment horizontal="left" vertical="center" wrapText="1"/>
    </xf>
    <xf numFmtId="0" fontId="24" fillId="0" borderId="96" xfId="1" applyFont="1" applyBorder="1" applyAlignment="1">
      <alignment horizontal="left" vertical="center" wrapText="1"/>
    </xf>
    <xf numFmtId="0" fontId="24" fillId="0" borderId="32" xfId="1" applyFont="1" applyBorder="1" applyAlignment="1">
      <alignment horizontal="left" vertical="center" wrapText="1"/>
    </xf>
    <xf numFmtId="0" fontId="24" fillId="0" borderId="40" xfId="1" applyFont="1" applyBorder="1" applyAlignment="1">
      <alignment horizontal="left" vertical="center" wrapText="1"/>
    </xf>
    <xf numFmtId="0" fontId="3" fillId="0" borderId="61" xfId="1" applyBorder="1" applyAlignment="1">
      <alignment horizontal="left" vertical="center" wrapText="1"/>
    </xf>
    <xf numFmtId="0" fontId="3" fillId="0" borderId="96" xfId="1" applyFill="1" applyBorder="1" applyAlignment="1">
      <alignment horizontal="left" vertical="center" wrapText="1"/>
    </xf>
    <xf numFmtId="0" fontId="3" fillId="0" borderId="32" xfId="1" applyFill="1" applyBorder="1" applyAlignment="1">
      <alignment horizontal="left" vertical="center" wrapText="1"/>
    </xf>
    <xf numFmtId="0" fontId="3" fillId="0" borderId="40" xfId="1" applyFill="1" applyBorder="1" applyAlignment="1">
      <alignment horizontal="left" vertical="center" wrapText="1"/>
    </xf>
    <xf numFmtId="0" fontId="3" fillId="0" borderId="96" xfId="1" applyFill="1" applyBorder="1" applyAlignment="1">
      <alignment horizontal="center" vertical="center"/>
    </xf>
    <xf numFmtId="0" fontId="28" fillId="0" borderId="40" xfId="2" applyFill="1" applyBorder="1" applyAlignment="1">
      <alignment horizontal="center" vertical="center"/>
    </xf>
    <xf numFmtId="0" fontId="0" fillId="0" borderId="0" xfId="1" applyFont="1" applyFill="1" applyAlignment="1">
      <alignment vertical="top" wrapText="1"/>
    </xf>
    <xf numFmtId="0" fontId="28" fillId="0" borderId="0" xfId="2" applyFill="1" applyAlignment="1">
      <alignment vertical="top" wrapText="1"/>
    </xf>
    <xf numFmtId="0" fontId="0" fillId="0" borderId="95" xfId="1" applyFont="1" applyFill="1" applyBorder="1" applyAlignment="1">
      <alignment horizontal="left" vertical="center" wrapText="1"/>
    </xf>
    <xf numFmtId="0" fontId="3" fillId="0" borderId="8" xfId="1" applyFill="1" applyBorder="1" applyAlignment="1">
      <alignment horizontal="left" vertical="center" wrapText="1"/>
    </xf>
    <xf numFmtId="0" fontId="3" fillId="0" borderId="31" xfId="1" applyFill="1" applyBorder="1" applyAlignment="1">
      <alignment horizontal="left" vertical="center" wrapText="1"/>
    </xf>
    <xf numFmtId="0" fontId="3" fillId="0" borderId="61" xfId="1" applyFill="1" applyBorder="1" applyAlignment="1">
      <alignment horizontal="center" vertical="center"/>
    </xf>
    <xf numFmtId="0" fontId="28" fillId="0" borderId="84" xfId="2" applyFill="1" applyBorder="1" applyAlignment="1">
      <alignment horizontal="center" vertical="center"/>
    </xf>
    <xf numFmtId="0" fontId="0" fillId="0" borderId="89" xfId="1" applyFont="1" applyFill="1" applyBorder="1" applyAlignment="1">
      <alignment horizontal="left" vertical="center" wrapText="1"/>
    </xf>
    <xf numFmtId="0" fontId="3" fillId="0" borderId="2" xfId="1" applyFill="1" applyBorder="1" applyAlignment="1">
      <alignment horizontal="left" vertical="center" wrapText="1"/>
    </xf>
    <xf numFmtId="0" fontId="3" fillId="0" borderId="30" xfId="1" applyFill="1" applyBorder="1" applyAlignment="1">
      <alignment horizontal="left" vertical="center" wrapText="1"/>
    </xf>
    <xf numFmtId="0" fontId="0" fillId="0" borderId="89" xfId="1" applyFont="1" applyFill="1" applyBorder="1" applyAlignment="1">
      <alignment horizontal="center" vertical="center"/>
    </xf>
    <xf numFmtId="0" fontId="28" fillId="0" borderId="30" xfId="2" applyFill="1" applyBorder="1" applyAlignment="1">
      <alignment horizontal="center" vertical="center"/>
    </xf>
    <xf numFmtId="0" fontId="0" fillId="0" borderId="61" xfId="1" applyFont="1" applyFill="1" applyBorder="1" applyAlignment="1">
      <alignment horizontal="left" vertical="center" wrapText="1"/>
    </xf>
    <xf numFmtId="0" fontId="3" fillId="0" borderId="39" xfId="1" applyFill="1" applyBorder="1" applyAlignment="1">
      <alignment horizontal="left" vertical="center" wrapText="1"/>
    </xf>
    <xf numFmtId="0" fontId="3" fillId="0" borderId="84" xfId="1" applyFill="1" applyBorder="1" applyAlignment="1">
      <alignment horizontal="left" vertical="center" wrapText="1"/>
    </xf>
    <xf numFmtId="0" fontId="3" fillId="0" borderId="85" xfId="1" applyBorder="1" applyAlignment="1">
      <alignment horizontal="left" vertical="center" wrapText="1"/>
    </xf>
    <xf numFmtId="0" fontId="3" fillId="0" borderId="86" xfId="1" applyBorder="1" applyAlignment="1">
      <alignment horizontal="left" vertical="center" wrapText="1"/>
    </xf>
    <xf numFmtId="0" fontId="3" fillId="0" borderId="88" xfId="1" applyBorder="1" applyAlignment="1">
      <alignment horizontal="left" vertical="center" wrapText="1"/>
    </xf>
    <xf numFmtId="0" fontId="28" fillId="0" borderId="84" xfId="2" applyBorder="1" applyAlignment="1">
      <alignment horizontal="center" vertical="center"/>
    </xf>
    <xf numFmtId="0" fontId="3" fillId="0" borderId="89" xfId="1" applyBorder="1" applyAlignment="1">
      <alignment horizontal="left" vertical="center" wrapText="1"/>
    </xf>
    <xf numFmtId="0" fontId="26" fillId="0" borderId="0" xfId="1" applyFont="1" applyAlignment="1">
      <alignment horizontal="center" vertical="center"/>
    </xf>
    <xf numFmtId="0" fontId="28" fillId="0" borderId="62" xfId="2" applyBorder="1" applyAlignment="1">
      <alignment horizontal="center" vertical="center"/>
    </xf>
    <xf numFmtId="0" fontId="28" fillId="0" borderId="100" xfId="2" applyBorder="1" applyAlignment="1">
      <alignment horizontal="center" vertical="center"/>
    </xf>
    <xf numFmtId="0" fontId="28" fillId="0" borderId="55" xfId="2" applyBorder="1" applyAlignment="1">
      <alignment horizontal="center" vertical="center"/>
    </xf>
    <xf numFmtId="0" fontId="3" fillId="0" borderId="97" xfId="1" applyBorder="1" applyAlignment="1">
      <alignment horizontal="left" vertical="center" wrapText="1"/>
    </xf>
    <xf numFmtId="0" fontId="28" fillId="0" borderId="98" xfId="2" applyBorder="1" applyAlignment="1">
      <alignment horizontal="left" vertical="center" wrapText="1"/>
    </xf>
    <xf numFmtId="0" fontId="28" fillId="0" borderId="99" xfId="2" applyBorder="1" applyAlignment="1">
      <alignment horizontal="left" vertical="center" wrapText="1"/>
    </xf>
    <xf numFmtId="0" fontId="3" fillId="0" borderId="104" xfId="1" applyBorder="1" applyAlignment="1">
      <alignment horizontal="left" vertical="center" wrapText="1"/>
    </xf>
    <xf numFmtId="0" fontId="28" fillId="0" borderId="105" xfId="2" applyBorder="1" applyAlignment="1">
      <alignment horizontal="left" vertical="center" wrapText="1"/>
    </xf>
    <xf numFmtId="0" fontId="28" fillId="0" borderId="106" xfId="2" applyBorder="1" applyAlignment="1">
      <alignment horizontal="left" vertical="center" wrapText="1"/>
    </xf>
    <xf numFmtId="0" fontId="3" fillId="0" borderId="101" xfId="1" applyBorder="1" applyAlignment="1">
      <alignment horizontal="left" vertical="center" wrapText="1"/>
    </xf>
    <xf numFmtId="0" fontId="28" fillId="0" borderId="102" xfId="2" applyBorder="1" applyAlignment="1">
      <alignment horizontal="left" vertical="center" wrapText="1"/>
    </xf>
    <xf numFmtId="0" fontId="28" fillId="0" borderId="103" xfId="2" applyBorder="1" applyAlignment="1">
      <alignment horizontal="left" vertical="center" wrapText="1"/>
    </xf>
    <xf numFmtId="0" fontId="3" fillId="0" borderId="97" xfId="1" applyFont="1" applyBorder="1" applyAlignment="1">
      <alignment horizontal="left" vertical="center" wrapText="1"/>
    </xf>
    <xf numFmtId="0" fontId="28" fillId="0" borderId="98" xfId="2" applyFont="1" applyBorder="1" applyAlignment="1">
      <alignment horizontal="left" vertical="center" wrapText="1"/>
    </xf>
    <xf numFmtId="0" fontId="28" fillId="0" borderId="99" xfId="2" applyFont="1" applyBorder="1" applyAlignment="1">
      <alignment horizontal="left" vertical="center" wrapText="1"/>
    </xf>
    <xf numFmtId="0" fontId="28" fillId="0" borderId="0" xfId="2" applyFont="1" applyFill="1" applyAlignment="1">
      <alignment vertical="top" wrapText="1"/>
    </xf>
    <xf numFmtId="0" fontId="0" fillId="0" borderId="38" xfId="1" applyFont="1" applyFill="1" applyBorder="1" applyAlignment="1">
      <alignment horizontal="left" vertical="center" wrapText="1"/>
    </xf>
    <xf numFmtId="0" fontId="3" fillId="0" borderId="77" xfId="1" applyFill="1" applyBorder="1" applyAlignment="1">
      <alignment horizontal="left" vertical="center" wrapText="1"/>
    </xf>
    <xf numFmtId="0" fontId="3" fillId="0" borderId="78" xfId="1" applyFill="1" applyBorder="1" applyAlignment="1">
      <alignment horizontal="left" vertical="center" wrapText="1"/>
    </xf>
    <xf numFmtId="0" fontId="11" fillId="0" borderId="38" xfId="1" applyFont="1" applyFill="1" applyBorder="1" applyAlignment="1">
      <alignment horizontal="left" vertical="center" wrapText="1"/>
    </xf>
    <xf numFmtId="0" fontId="38" fillId="0" borderId="78" xfId="2" applyFont="1" applyFill="1" applyBorder="1" applyAlignment="1">
      <alignment horizontal="left" vertical="center"/>
    </xf>
    <xf numFmtId="0" fontId="3" fillId="0" borderId="0" xfId="1" applyFont="1" applyFill="1" applyBorder="1" applyAlignment="1">
      <alignment horizontal="left" vertical="center" wrapText="1"/>
    </xf>
    <xf numFmtId="0" fontId="3" fillId="0" borderId="0" xfId="0" applyFont="1" applyFill="1" applyBorder="1" applyAlignment="1">
      <alignment vertical="center"/>
    </xf>
    <xf numFmtId="0" fontId="3" fillId="0" borderId="8" xfId="1" applyFont="1" applyBorder="1" applyAlignment="1">
      <alignment horizontal="left" vertical="center" wrapText="1"/>
    </xf>
    <xf numFmtId="0" fontId="3" fillId="0" borderId="31" xfId="1" applyFont="1" applyBorder="1" applyAlignment="1">
      <alignment horizontal="left" vertical="center" wrapText="1"/>
    </xf>
    <xf numFmtId="0" fontId="3" fillId="5" borderId="38" xfId="1" applyFill="1" applyBorder="1" applyAlignment="1">
      <alignment horizontal="left"/>
    </xf>
    <xf numFmtId="0" fontId="3" fillId="5" borderId="77" xfId="1" applyFill="1" applyBorder="1" applyAlignment="1">
      <alignment horizontal="left"/>
    </xf>
    <xf numFmtId="0" fontId="28" fillId="5" borderId="77" xfId="2" applyFill="1" applyBorder="1" applyAlignment="1">
      <alignment horizontal="left"/>
    </xf>
    <xf numFmtId="0" fontId="28" fillId="5" borderId="78" xfId="2" applyFill="1" applyBorder="1" applyAlignment="1">
      <alignment horizontal="left"/>
    </xf>
    <xf numFmtId="0" fontId="0" fillId="0" borderId="85" xfId="1" applyFont="1" applyBorder="1" applyAlignment="1">
      <alignment horizontal="left" vertical="center" wrapText="1"/>
    </xf>
    <xf numFmtId="0" fontId="0" fillId="0" borderId="85" xfId="1" applyFont="1" applyBorder="1" applyAlignment="1">
      <alignment horizontal="center" vertical="center"/>
    </xf>
    <xf numFmtId="0" fontId="3" fillId="0" borderId="100" xfId="1" applyBorder="1" applyAlignment="1">
      <alignment horizontal="center" vertical="center"/>
    </xf>
    <xf numFmtId="0" fontId="3" fillId="0" borderId="62" xfId="1" applyFont="1" applyBorder="1" applyAlignment="1">
      <alignment horizontal="left" vertical="center" wrapText="1"/>
    </xf>
    <xf numFmtId="0" fontId="3" fillId="0" borderId="8" xfId="1" applyFont="1" applyFill="1" applyBorder="1" applyAlignment="1">
      <alignment horizontal="left" vertical="center" wrapText="1"/>
    </xf>
    <xf numFmtId="0" fontId="3" fillId="0" borderId="31" xfId="1" applyFont="1" applyFill="1" applyBorder="1" applyAlignment="1">
      <alignment horizontal="left" vertical="center" wrapText="1"/>
    </xf>
    <xf numFmtId="0" fontId="3" fillId="0" borderId="95"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39" xfId="1" applyFont="1" applyFill="1" applyBorder="1" applyAlignment="1">
      <alignment horizontal="left" vertical="center" wrapText="1"/>
    </xf>
    <xf numFmtId="0" fontId="3" fillId="0" borderId="84" xfId="1" applyFont="1" applyFill="1" applyBorder="1" applyAlignment="1">
      <alignment horizontal="left" vertical="center" wrapText="1"/>
    </xf>
    <xf numFmtId="0" fontId="3" fillId="0" borderId="61" xfId="1" applyFont="1" applyFill="1" applyBorder="1" applyAlignment="1">
      <alignment horizontal="center" vertical="center"/>
    </xf>
    <xf numFmtId="0" fontId="3" fillId="0" borderId="84" xfId="1" applyFont="1" applyFill="1" applyBorder="1" applyAlignment="1">
      <alignment horizontal="center" vertical="center"/>
    </xf>
    <xf numFmtId="0" fontId="0" fillId="0" borderId="63" xfId="1" applyFont="1" applyFill="1" applyBorder="1" applyAlignment="1">
      <alignment horizontal="left" vertical="center" wrapText="1"/>
    </xf>
    <xf numFmtId="0" fontId="3" fillId="0" borderId="64" xfId="1" applyFont="1" applyFill="1" applyBorder="1" applyAlignment="1">
      <alignment horizontal="left" vertical="center" wrapText="1"/>
    </xf>
    <xf numFmtId="0" fontId="3" fillId="0" borderId="82" xfId="1" applyFont="1" applyFill="1" applyBorder="1" applyAlignment="1">
      <alignment horizontal="left" vertical="center" wrapText="1"/>
    </xf>
    <xf numFmtId="0" fontId="3" fillId="0" borderId="63" xfId="1" applyFont="1" applyFill="1" applyBorder="1" applyAlignment="1">
      <alignment horizontal="center" vertical="center"/>
    </xf>
    <xf numFmtId="0" fontId="28" fillId="0" borderId="82" xfId="2" applyFont="1" applyFill="1" applyBorder="1" applyAlignment="1">
      <alignment horizontal="center" vertical="center"/>
    </xf>
    <xf numFmtId="0" fontId="3" fillId="0" borderId="0" xfId="1" applyFont="1" applyFill="1" applyAlignment="1">
      <alignment vertical="top" wrapText="1"/>
    </xf>
    <xf numFmtId="0" fontId="3" fillId="0" borderId="95" xfId="1" applyFont="1" applyFill="1" applyBorder="1" applyAlignment="1">
      <alignment horizontal="left" vertical="center" wrapText="1"/>
    </xf>
    <xf numFmtId="0" fontId="3" fillId="0" borderId="61" xfId="1" applyFont="1" applyFill="1" applyBorder="1" applyAlignment="1">
      <alignment horizontal="left" vertical="center" wrapText="1"/>
    </xf>
    <xf numFmtId="0" fontId="3" fillId="0" borderId="63" xfId="1" applyFont="1" applyFill="1" applyBorder="1" applyAlignment="1">
      <alignment horizontal="left" vertical="center" wrapText="1"/>
    </xf>
    <xf numFmtId="0" fontId="24" fillId="0" borderId="0" xfId="1" applyFont="1" applyFill="1" applyAlignment="1">
      <alignment vertical="top" wrapText="1"/>
    </xf>
    <xf numFmtId="0" fontId="31" fillId="0" borderId="0" xfId="2" applyFont="1" applyFill="1" applyAlignment="1">
      <alignment vertical="top" wrapText="1"/>
    </xf>
    <xf numFmtId="0" fontId="3" fillId="0" borderId="95" xfId="1" applyFont="1" applyBorder="1" applyAlignment="1">
      <alignment horizontal="left" vertical="center" wrapText="1"/>
    </xf>
    <xf numFmtId="0" fontId="3" fillId="0" borderId="95" xfId="1" applyFont="1" applyBorder="1" applyAlignment="1">
      <alignment horizontal="center" vertical="center"/>
    </xf>
    <xf numFmtId="0" fontId="3" fillId="0" borderId="31" xfId="1" applyFont="1" applyBorder="1" applyAlignment="1">
      <alignment horizontal="center" vertical="center"/>
    </xf>
    <xf numFmtId="0" fontId="3" fillId="0" borderId="89" xfId="1" applyFont="1" applyBorder="1" applyAlignment="1">
      <alignment horizontal="center" vertical="center"/>
    </xf>
    <xf numFmtId="0" fontId="28" fillId="0" borderId="30" xfId="2" applyFont="1" applyBorder="1" applyAlignment="1">
      <alignment horizontal="center" vertical="center"/>
    </xf>
    <xf numFmtId="0" fontId="3" fillId="0" borderId="89" xfId="1" applyFont="1" applyBorder="1" applyAlignment="1">
      <alignment horizontal="left" vertical="center" wrapText="1"/>
    </xf>
    <xf numFmtId="0" fontId="3" fillId="0" borderId="2" xfId="1" applyFont="1" applyBorder="1" applyAlignment="1">
      <alignment horizontal="left" vertical="center" wrapText="1"/>
    </xf>
    <xf numFmtId="0" fontId="3" fillId="0" borderId="30" xfId="1" applyFont="1" applyBorder="1" applyAlignment="1">
      <alignment horizontal="left" vertical="center" wrapText="1"/>
    </xf>
    <xf numFmtId="0" fontId="3" fillId="0" borderId="30" xfId="1" applyFont="1" applyBorder="1" applyAlignment="1">
      <alignment horizontal="center" vertical="center"/>
    </xf>
    <xf numFmtId="0" fontId="3" fillId="0" borderId="62" xfId="1" applyFont="1" applyBorder="1" applyAlignment="1">
      <alignment horizontal="center" vertical="center"/>
    </xf>
    <xf numFmtId="0" fontId="3" fillId="0" borderId="54" xfId="1" applyFont="1" applyBorder="1" applyAlignment="1">
      <alignment horizontal="center" vertical="center"/>
    </xf>
    <xf numFmtId="0" fontId="3" fillId="0" borderId="199" xfId="1" applyFont="1" applyBorder="1" applyAlignment="1">
      <alignment horizontal="left" vertical="center" wrapText="1"/>
    </xf>
    <xf numFmtId="0" fontId="28" fillId="0" borderId="199" xfId="2" applyFont="1" applyBorder="1" applyAlignment="1">
      <alignment horizontal="left" vertical="center" wrapText="1"/>
    </xf>
    <xf numFmtId="0" fontId="28" fillId="0" borderId="200" xfId="2" applyFont="1" applyBorder="1" applyAlignment="1">
      <alignment horizontal="left" vertical="center" wrapText="1"/>
    </xf>
    <xf numFmtId="0" fontId="3" fillId="0" borderId="203" xfId="1" applyFont="1" applyBorder="1" applyAlignment="1">
      <alignment horizontal="left" vertical="center" wrapText="1"/>
    </xf>
    <xf numFmtId="0" fontId="28" fillId="0" borderId="203" xfId="2" applyFont="1" applyBorder="1" applyAlignment="1">
      <alignment horizontal="left" vertical="center" wrapText="1"/>
    </xf>
    <xf numFmtId="0" fontId="28" fillId="0" borderId="204" xfId="2" applyFont="1" applyBorder="1" applyAlignment="1">
      <alignment horizontal="left" vertical="center" wrapText="1"/>
    </xf>
    <xf numFmtId="0" fontId="3" fillId="0" borderId="100" xfId="1" applyFont="1" applyBorder="1" applyAlignment="1">
      <alignment horizontal="center" vertical="center"/>
    </xf>
    <xf numFmtId="0" fontId="3" fillId="0" borderId="55" xfId="1" applyFont="1" applyBorder="1" applyAlignment="1">
      <alignment horizontal="center" vertical="center"/>
    </xf>
    <xf numFmtId="0" fontId="3" fillId="0" borderId="85" xfId="1" applyFont="1" applyBorder="1" applyAlignment="1">
      <alignment horizontal="center" vertical="center"/>
    </xf>
    <xf numFmtId="0" fontId="28" fillId="0" borderId="88" xfId="2" applyFont="1" applyBorder="1" applyAlignment="1">
      <alignment horizontal="center" vertical="center"/>
    </xf>
    <xf numFmtId="0" fontId="3" fillId="0" borderId="95" xfId="2" applyFont="1" applyBorder="1" applyAlignment="1">
      <alignment horizontal="center" vertical="center"/>
    </xf>
    <xf numFmtId="0" fontId="3" fillId="0" borderId="31" xfId="2" applyFont="1" applyBorder="1" applyAlignment="1">
      <alignment horizontal="center" vertical="center"/>
    </xf>
    <xf numFmtId="0" fontId="0" fillId="0" borderId="100" xfId="1" applyFont="1" applyBorder="1" applyAlignment="1">
      <alignment horizontal="left" vertical="center" wrapText="1"/>
    </xf>
    <xf numFmtId="0" fontId="3" fillId="0" borderId="5" xfId="1" applyFont="1" applyBorder="1" applyAlignment="1">
      <alignment horizontal="left" vertical="center" wrapText="1"/>
    </xf>
    <xf numFmtId="0" fontId="3" fillId="0" borderId="55" xfId="1" applyFont="1" applyBorder="1" applyAlignment="1">
      <alignment horizontal="left" vertical="center" wrapText="1"/>
    </xf>
    <xf numFmtId="0" fontId="3" fillId="5" borderId="78" xfId="1" applyFill="1" applyBorder="1" applyAlignment="1">
      <alignment horizontal="left"/>
    </xf>
    <xf numFmtId="0" fontId="24" fillId="0" borderId="89" xfId="1" applyFont="1" applyFill="1" applyBorder="1" applyAlignment="1">
      <alignment horizontal="left" vertical="center" wrapText="1"/>
    </xf>
    <xf numFmtId="0" fontId="24" fillId="0" borderId="2" xfId="1" applyFont="1" applyFill="1" applyBorder="1" applyAlignment="1">
      <alignment horizontal="left" vertical="center" wrapText="1"/>
    </xf>
    <xf numFmtId="0" fontId="24" fillId="0" borderId="30" xfId="1" applyFont="1" applyFill="1" applyBorder="1" applyAlignment="1">
      <alignment horizontal="left" vertical="center" wrapText="1"/>
    </xf>
    <xf numFmtId="0" fontId="24" fillId="0" borderId="89" xfId="1" applyFont="1" applyFill="1" applyBorder="1" applyAlignment="1">
      <alignment horizontal="center" vertical="center"/>
    </xf>
    <xf numFmtId="0" fontId="24" fillId="0" borderId="30" xfId="1" applyFont="1" applyFill="1" applyBorder="1" applyAlignment="1">
      <alignment horizontal="center" vertical="center"/>
    </xf>
    <xf numFmtId="0" fontId="24" fillId="0" borderId="61" xfId="1" applyFont="1" applyFill="1" applyBorder="1" applyAlignment="1">
      <alignment horizontal="left" vertical="center" wrapText="1"/>
    </xf>
    <xf numFmtId="0" fontId="24" fillId="0" borderId="39" xfId="1" applyFont="1" applyFill="1" applyBorder="1" applyAlignment="1">
      <alignment horizontal="left" vertical="center" wrapText="1"/>
    </xf>
    <xf numFmtId="0" fontId="24" fillId="0" borderId="84" xfId="1" applyFont="1" applyFill="1" applyBorder="1" applyAlignment="1">
      <alignment horizontal="left" vertical="center" wrapText="1"/>
    </xf>
    <xf numFmtId="0" fontId="24" fillId="0" borderId="85" xfId="1" applyFont="1" applyFill="1" applyBorder="1" applyAlignment="1">
      <alignment horizontal="center" vertical="center"/>
    </xf>
    <xf numFmtId="0" fontId="31" fillId="0" borderId="88" xfId="2" applyFont="1" applyFill="1" applyBorder="1" applyAlignment="1">
      <alignment horizontal="center" vertical="center"/>
    </xf>
    <xf numFmtId="0" fontId="24" fillId="0" borderId="96" xfId="1" applyFont="1" applyFill="1" applyBorder="1" applyAlignment="1">
      <alignment horizontal="left" vertical="center" wrapText="1"/>
    </xf>
    <xf numFmtId="0" fontId="24" fillId="0" borderId="32" xfId="1" applyFont="1" applyFill="1" applyBorder="1" applyAlignment="1">
      <alignment horizontal="left" vertical="center" wrapText="1"/>
    </xf>
    <xf numFmtId="0" fontId="24" fillId="0" borderId="40" xfId="1" applyFont="1" applyFill="1" applyBorder="1" applyAlignment="1">
      <alignment horizontal="left" vertical="center" wrapText="1"/>
    </xf>
    <xf numFmtId="0" fontId="3" fillId="0" borderId="89"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30" xfId="1" applyFont="1" applyFill="1" applyBorder="1" applyAlignment="1">
      <alignment horizontal="left" vertical="center" wrapText="1"/>
    </xf>
    <xf numFmtId="0" fontId="3" fillId="0" borderId="89" xfId="1" applyFont="1" applyFill="1" applyBorder="1" applyAlignment="1">
      <alignment horizontal="center" vertical="center"/>
    </xf>
    <xf numFmtId="0" fontId="3" fillId="0" borderId="30" xfId="1" applyFont="1" applyFill="1" applyBorder="1" applyAlignment="1">
      <alignment horizontal="center" vertical="center"/>
    </xf>
    <xf numFmtId="0" fontId="3" fillId="0" borderId="96" xfId="1" applyFont="1" applyFill="1" applyBorder="1" applyAlignment="1">
      <alignment horizontal="left" vertical="center" wrapText="1"/>
    </xf>
    <xf numFmtId="0" fontId="3" fillId="0" borderId="32" xfId="1" applyFont="1" applyFill="1" applyBorder="1" applyAlignment="1">
      <alignment horizontal="left" vertical="center" wrapText="1"/>
    </xf>
    <xf numFmtId="0" fontId="3" fillId="0" borderId="40" xfId="1" applyFont="1" applyFill="1" applyBorder="1" applyAlignment="1">
      <alignment horizontal="left" vertical="center" wrapText="1"/>
    </xf>
    <xf numFmtId="0" fontId="3" fillId="0" borderId="96" xfId="1" applyFont="1" applyFill="1" applyBorder="1" applyAlignment="1">
      <alignment horizontal="center" vertical="center"/>
    </xf>
    <xf numFmtId="0" fontId="28" fillId="0" borderId="40" xfId="2" applyFont="1" applyFill="1" applyBorder="1" applyAlignment="1">
      <alignment horizontal="center" vertical="center"/>
    </xf>
    <xf numFmtId="0" fontId="3" fillId="0" borderId="85" xfId="1" applyFont="1" applyFill="1" applyBorder="1" applyAlignment="1">
      <alignment horizontal="center" vertical="center"/>
    </xf>
    <xf numFmtId="0" fontId="28" fillId="0" borderId="88" xfId="2" applyFont="1" applyFill="1" applyBorder="1" applyAlignment="1">
      <alignment horizontal="center" vertical="center"/>
    </xf>
    <xf numFmtId="0" fontId="28" fillId="0" borderId="31" xfId="2" applyFont="1" applyFill="1" applyBorder="1" applyAlignment="1">
      <alignment horizontal="center" vertical="center"/>
    </xf>
    <xf numFmtId="0" fontId="24" fillId="0" borderId="63" xfId="1" applyFont="1" applyFill="1" applyBorder="1" applyAlignment="1">
      <alignment horizontal="left" vertical="center" wrapText="1"/>
    </xf>
    <xf numFmtId="0" fontId="24" fillId="0" borderId="64" xfId="1" applyFont="1" applyFill="1" applyBorder="1" applyAlignment="1">
      <alignment horizontal="left" vertical="center" wrapText="1"/>
    </xf>
    <xf numFmtId="0" fontId="24" fillId="0" borderId="82" xfId="1" applyFont="1" applyFill="1" applyBorder="1" applyAlignment="1">
      <alignment horizontal="left" vertical="center" wrapText="1"/>
    </xf>
    <xf numFmtId="0" fontId="3" fillId="0" borderId="63" xfId="1" applyFill="1" applyBorder="1" applyAlignment="1">
      <alignment horizontal="center" vertical="center"/>
    </xf>
    <xf numFmtId="0" fontId="28" fillId="0" borderId="82" xfId="2" applyFill="1" applyBorder="1" applyAlignment="1">
      <alignment horizontal="center" vertical="center"/>
    </xf>
    <xf numFmtId="0" fontId="3" fillId="0" borderId="85" xfId="1" applyFill="1" applyBorder="1" applyAlignment="1">
      <alignment horizontal="center" vertical="center"/>
    </xf>
    <xf numFmtId="0" fontId="28" fillId="0" borderId="88" xfId="2" applyFill="1" applyBorder="1" applyAlignment="1">
      <alignment horizontal="center" vertical="center"/>
    </xf>
    <xf numFmtId="0" fontId="24" fillId="0" borderId="95" xfId="1" applyFont="1" applyFill="1" applyBorder="1" applyAlignment="1">
      <alignment horizontal="left" vertical="center" wrapText="1"/>
    </xf>
    <xf numFmtId="0" fontId="24" fillId="0" borderId="8" xfId="1" applyFont="1" applyFill="1" applyBorder="1" applyAlignment="1">
      <alignment horizontal="left" vertical="center" wrapText="1"/>
    </xf>
    <xf numFmtId="0" fontId="24" fillId="0" borderId="31" xfId="1" applyFont="1" applyFill="1" applyBorder="1" applyAlignment="1">
      <alignment horizontal="left" vertical="center" wrapText="1"/>
    </xf>
    <xf numFmtId="0" fontId="3" fillId="0" borderId="95" xfId="1" applyFill="1" applyBorder="1" applyAlignment="1">
      <alignment horizontal="center" vertical="center"/>
    </xf>
    <xf numFmtId="0" fontId="28" fillId="0" borderId="31" xfId="2" applyFill="1" applyBorder="1" applyAlignment="1">
      <alignment horizontal="center" vertical="center"/>
    </xf>
    <xf numFmtId="0" fontId="3" fillId="0" borderId="89" xfId="1" applyFill="1" applyBorder="1" applyAlignment="1">
      <alignment horizontal="center" vertical="center"/>
    </xf>
    <xf numFmtId="0" fontId="3" fillId="0" borderId="30" xfId="1" applyFill="1" applyBorder="1" applyAlignment="1">
      <alignment horizontal="center" vertical="center"/>
    </xf>
    <xf numFmtId="0" fontId="3" fillId="0" borderId="32" xfId="1" applyFill="1" applyBorder="1" applyAlignment="1">
      <alignment horizontal="center" vertical="center"/>
    </xf>
    <xf numFmtId="0" fontId="0" fillId="0" borderId="0" xfId="1" applyFont="1" applyAlignment="1">
      <alignment horizontal="left" vertical="top" wrapText="1"/>
    </xf>
    <xf numFmtId="0" fontId="3" fillId="0" borderId="0" xfId="1" applyFont="1" applyAlignment="1">
      <alignment horizontal="left" vertical="top" wrapText="1"/>
    </xf>
    <xf numFmtId="0" fontId="3" fillId="0" borderId="96" xfId="1" applyFont="1" applyBorder="1" applyAlignment="1">
      <alignment horizontal="left" vertical="center" wrapText="1"/>
    </xf>
    <xf numFmtId="0" fontId="3" fillId="0" borderId="32" xfId="1" applyFont="1" applyBorder="1" applyAlignment="1">
      <alignment horizontal="left" vertical="center" wrapText="1"/>
    </xf>
    <xf numFmtId="0" fontId="3" fillId="0" borderId="40" xfId="1" applyFont="1" applyBorder="1" applyAlignment="1">
      <alignment horizontal="left" vertical="center" wrapText="1"/>
    </xf>
    <xf numFmtId="0" fontId="3" fillId="0" borderId="96" xfId="1" applyFont="1" applyBorder="1" applyAlignment="1">
      <alignment horizontal="center" vertical="center"/>
    </xf>
    <xf numFmtId="0" fontId="28" fillId="0" borderId="40" xfId="2" applyFont="1" applyBorder="1" applyAlignment="1">
      <alignment horizontal="center" vertical="center"/>
    </xf>
    <xf numFmtId="0" fontId="0" fillId="0" borderId="0" xfId="1" applyFont="1" applyAlignment="1">
      <alignment vertical="center" wrapText="1"/>
    </xf>
    <xf numFmtId="0" fontId="28" fillId="0" borderId="0" xfId="2" applyFont="1" applyAlignment="1">
      <alignment vertical="center" wrapText="1"/>
    </xf>
    <xf numFmtId="0" fontId="28" fillId="0" borderId="0" xfId="2" applyAlignment="1">
      <alignment vertical="center" wrapText="1"/>
    </xf>
    <xf numFmtId="0" fontId="3" fillId="5" borderId="34" xfId="1" applyFill="1" applyBorder="1" applyAlignment="1">
      <alignment horizontal="center"/>
    </xf>
    <xf numFmtId="0" fontId="3" fillId="5" borderId="50" xfId="1" applyFill="1" applyBorder="1" applyAlignment="1">
      <alignment horizontal="center"/>
    </xf>
    <xf numFmtId="0" fontId="3" fillId="0" borderId="86" xfId="1" applyFont="1" applyBorder="1" applyAlignment="1">
      <alignment horizontal="left" vertical="center" wrapText="1"/>
    </xf>
    <xf numFmtId="0" fontId="3" fillId="0" borderId="88" xfId="1" applyFont="1" applyBorder="1" applyAlignment="1">
      <alignment horizontal="left" vertical="center" wrapText="1"/>
    </xf>
    <xf numFmtId="0" fontId="3" fillId="5" borderId="34" xfId="1" applyFill="1" applyBorder="1" applyAlignment="1">
      <alignment horizontal="center" vertical="center"/>
    </xf>
    <xf numFmtId="0" fontId="3" fillId="5" borderId="50" xfId="1" applyFill="1" applyBorder="1" applyAlignment="1">
      <alignment horizontal="center" vertical="center"/>
    </xf>
    <xf numFmtId="0" fontId="3" fillId="5" borderId="38" xfId="1" applyFill="1" applyBorder="1" applyAlignment="1">
      <alignment horizontal="center" vertical="center"/>
    </xf>
    <xf numFmtId="0" fontId="3" fillId="5" borderId="78" xfId="1" applyFill="1" applyBorder="1" applyAlignment="1">
      <alignment horizontal="center" vertical="center"/>
    </xf>
    <xf numFmtId="0" fontId="0" fillId="0" borderId="38" xfId="1" applyFont="1" applyBorder="1" applyAlignment="1">
      <alignment horizontal="left" vertical="center" wrapText="1"/>
    </xf>
    <xf numFmtId="0" fontId="3" fillId="0" borderId="77" xfId="1" applyFont="1" applyBorder="1" applyAlignment="1">
      <alignment horizontal="left" vertical="center" wrapText="1"/>
    </xf>
    <xf numFmtId="0" fontId="3" fillId="0" borderId="78" xfId="1" applyFont="1" applyBorder="1" applyAlignment="1">
      <alignment horizontal="left" vertical="center" wrapText="1"/>
    </xf>
    <xf numFmtId="0" fontId="3" fillId="0" borderId="38" xfId="1" applyFont="1" applyBorder="1" applyAlignment="1">
      <alignment horizontal="center" vertical="center"/>
    </xf>
    <xf numFmtId="0" fontId="28" fillId="0" borderId="78" xfId="2" applyFont="1" applyBorder="1" applyAlignment="1">
      <alignment horizontal="center" vertical="center"/>
    </xf>
    <xf numFmtId="0" fontId="20" fillId="0" borderId="0" xfId="1" applyFont="1" applyAlignment="1">
      <alignment vertical="center" wrapText="1"/>
    </xf>
    <xf numFmtId="0" fontId="58" fillId="0" borderId="0" xfId="2" applyFont="1" applyAlignment="1">
      <alignment vertical="center" wrapText="1"/>
    </xf>
    <xf numFmtId="0" fontId="0" fillId="0" borderId="0" xfId="1" applyFont="1" applyAlignment="1">
      <alignment horizontal="left" vertical="center" wrapText="1"/>
    </xf>
    <xf numFmtId="0" fontId="3" fillId="0" borderId="0" xfId="1" applyFont="1" applyAlignment="1">
      <alignment horizontal="left" vertical="center" wrapText="1"/>
    </xf>
    <xf numFmtId="0" fontId="20" fillId="0" borderId="0" xfId="1" applyFont="1" applyAlignment="1">
      <alignment horizontal="left" vertical="center" wrapText="1"/>
    </xf>
    <xf numFmtId="0" fontId="3" fillId="5" borderId="77" xfId="1" applyFill="1" applyBorder="1" applyAlignment="1">
      <alignment horizontal="center" vertical="center"/>
    </xf>
    <xf numFmtId="0" fontId="28" fillId="5" borderId="77" xfId="2" applyFill="1" applyBorder="1" applyAlignment="1">
      <alignment horizontal="center" vertical="center"/>
    </xf>
    <xf numFmtId="0" fontId="28" fillId="5" borderId="78" xfId="2" applyFill="1" applyBorder="1" applyAlignment="1">
      <alignment horizontal="center" vertical="center"/>
    </xf>
    <xf numFmtId="0" fontId="3" fillId="0" borderId="62" xfId="1" applyFont="1" applyFill="1" applyBorder="1" applyAlignment="1">
      <alignment horizontal="center" vertical="center"/>
    </xf>
    <xf numFmtId="0" fontId="3" fillId="0" borderId="54" xfId="1" applyFont="1" applyFill="1" applyBorder="1" applyAlignment="1">
      <alignment horizontal="center" vertical="center"/>
    </xf>
    <xf numFmtId="0" fontId="3" fillId="0" borderId="100" xfId="1" applyFont="1" applyFill="1" applyBorder="1" applyAlignment="1">
      <alignment horizontal="center" vertical="center"/>
    </xf>
    <xf numFmtId="0" fontId="3" fillId="0" borderId="55" xfId="1" applyFont="1" applyFill="1" applyBorder="1" applyAlignment="1">
      <alignment horizontal="center" vertical="center"/>
    </xf>
    <xf numFmtId="0" fontId="3" fillId="0" borderId="5" xfId="1" applyFont="1" applyFill="1" applyBorder="1" applyAlignment="1">
      <alignment horizontal="left" vertical="center" wrapText="1"/>
    </xf>
    <xf numFmtId="0" fontId="3" fillId="0" borderId="0" xfId="1" applyFont="1" applyAlignment="1">
      <alignment vertical="center" wrapText="1"/>
    </xf>
    <xf numFmtId="0" fontId="0" fillId="0" borderId="96" xfId="1" applyFont="1" applyFill="1" applyBorder="1" applyAlignment="1">
      <alignment horizontal="left" vertical="center" wrapText="1"/>
    </xf>
    <xf numFmtId="0" fontId="23" fillId="0" borderId="0" xfId="2" applyFont="1" applyAlignment="1">
      <alignment horizontal="left" vertical="top" wrapText="1"/>
    </xf>
    <xf numFmtId="0" fontId="3" fillId="0" borderId="0" xfId="2" applyFont="1" applyAlignment="1">
      <alignment horizontal="left" vertical="top" wrapText="1"/>
    </xf>
    <xf numFmtId="0" fontId="10" fillId="0" borderId="85" xfId="2" applyFont="1" applyBorder="1" applyAlignment="1">
      <alignment horizontal="left" vertical="center"/>
    </xf>
    <xf numFmtId="0" fontId="10" fillId="0" borderId="86" xfId="2" applyFont="1" applyBorder="1" applyAlignment="1">
      <alignment horizontal="left" vertical="center"/>
    </xf>
    <xf numFmtId="0" fontId="10" fillId="0" borderId="88" xfId="2" applyFont="1" applyBorder="1" applyAlignment="1">
      <alignment horizontal="left" vertical="center"/>
    </xf>
    <xf numFmtId="0" fontId="3" fillId="0" borderId="85" xfId="2" applyFont="1" applyBorder="1" applyAlignment="1">
      <alignment horizontal="center" vertical="center" wrapText="1"/>
    </xf>
    <xf numFmtId="0" fontId="3" fillId="0" borderId="88" xfId="2" applyFont="1" applyBorder="1" applyAlignment="1">
      <alignment horizontal="center" vertical="center" wrapText="1"/>
    </xf>
    <xf numFmtId="0" fontId="10" fillId="0" borderId="38" xfId="1" applyFont="1" applyBorder="1" applyAlignment="1">
      <alignment horizontal="left" vertical="center"/>
    </xf>
    <xf numFmtId="0" fontId="10" fillId="0" borderId="77" xfId="1" applyFont="1" applyBorder="1" applyAlignment="1">
      <alignment horizontal="left" vertical="center"/>
    </xf>
    <xf numFmtId="0" fontId="10" fillId="0" borderId="78" xfId="1" applyFont="1" applyBorder="1" applyAlignment="1">
      <alignment horizontal="left" vertical="center"/>
    </xf>
    <xf numFmtId="0" fontId="3" fillId="0" borderId="38" xfId="1" applyFont="1" applyBorder="1" applyAlignment="1">
      <alignment horizontal="center" vertical="center" wrapText="1"/>
    </xf>
    <xf numFmtId="0" fontId="3" fillId="0" borderId="78" xfId="1" applyFont="1" applyBorder="1" applyAlignment="1">
      <alignment horizontal="center" vertical="center" wrapText="1"/>
    </xf>
    <xf numFmtId="0" fontId="0" fillId="0" borderId="0" xfId="2" applyFont="1" applyAlignment="1">
      <alignment horizontal="left" vertical="top" wrapText="1"/>
    </xf>
    <xf numFmtId="0" fontId="14" fillId="0" borderId="0" xfId="1" applyFont="1" applyBorder="1" applyAlignment="1">
      <alignment horizontal="left" vertical="center" wrapText="1"/>
    </xf>
    <xf numFmtId="0" fontId="14" fillId="0" borderId="105" xfId="1" applyFont="1" applyBorder="1" applyAlignment="1">
      <alignment horizontal="left" vertical="center" wrapText="1"/>
    </xf>
    <xf numFmtId="0" fontId="3" fillId="6" borderId="7" xfId="1" applyFill="1" applyBorder="1" applyAlignment="1">
      <alignment horizontal="center" vertical="center" wrapText="1"/>
    </xf>
    <xf numFmtId="0" fontId="3" fillId="6" borderId="9" xfId="1" applyFill="1" applyBorder="1" applyAlignment="1">
      <alignment horizontal="center" vertical="center" wrapText="1"/>
    </xf>
    <xf numFmtId="0" fontId="18" fillId="0" borderId="7"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11" fillId="0" borderId="7" xfId="1" applyFont="1" applyFill="1" applyBorder="1" applyAlignment="1">
      <alignment vertical="center" wrapText="1"/>
    </xf>
    <xf numFmtId="0" fontId="11" fillId="0" borderId="9" xfId="1" applyFont="1" applyFill="1" applyBorder="1" applyAlignment="1">
      <alignment vertical="center" wrapText="1"/>
    </xf>
    <xf numFmtId="0" fontId="11" fillId="0" borderId="0" xfId="1" applyFont="1" applyFill="1" applyBorder="1" applyAlignment="1">
      <alignment vertical="center"/>
    </xf>
    <xf numFmtId="0" fontId="28" fillId="0" borderId="0" xfId="2" applyFont="1" applyBorder="1" applyAlignment="1">
      <alignment vertical="center"/>
    </xf>
    <xf numFmtId="0" fontId="14" fillId="0" borderId="107" xfId="1" applyFont="1" applyBorder="1" applyAlignment="1">
      <alignment horizontal="left" vertical="center" wrapText="1"/>
    </xf>
    <xf numFmtId="0" fontId="14" fillId="0" borderId="108" xfId="1" applyFont="1" applyBorder="1" applyAlignment="1">
      <alignment horizontal="left" vertical="center" wrapText="1"/>
    </xf>
    <xf numFmtId="0" fontId="14" fillId="0" borderId="109" xfId="1" applyFont="1" applyBorder="1" applyAlignment="1">
      <alignment horizontal="left" vertical="center" wrapText="1"/>
    </xf>
    <xf numFmtId="0" fontId="3" fillId="0" borderId="38" xfId="1" applyBorder="1" applyAlignment="1">
      <alignment horizontal="center" vertical="center"/>
    </xf>
    <xf numFmtId="0" fontId="3" fillId="0" borderId="78" xfId="1" applyBorder="1" applyAlignment="1">
      <alignment horizontal="center" vertical="center"/>
    </xf>
    <xf numFmtId="0" fontId="18" fillId="0" borderId="7" xfId="1" applyFont="1" applyFill="1" applyBorder="1" applyAlignment="1">
      <alignment vertical="center" wrapText="1"/>
    </xf>
    <xf numFmtId="0" fontId="18" fillId="0" borderId="9" xfId="1" applyFont="1" applyFill="1" applyBorder="1" applyAlignment="1">
      <alignment vertical="center" wrapText="1"/>
    </xf>
    <xf numFmtId="0" fontId="3" fillId="0" borderId="0" xfId="2" applyFont="1" applyBorder="1" applyAlignment="1">
      <alignment horizontal="left" vertical="center" wrapText="1"/>
    </xf>
    <xf numFmtId="0" fontId="0" fillId="0" borderId="38" xfId="1" applyFont="1" applyBorder="1" applyAlignment="1">
      <alignment horizontal="left" vertical="top" wrapText="1"/>
    </xf>
    <xf numFmtId="0" fontId="3" fillId="0" borderId="77" xfId="1" applyFont="1" applyBorder="1" applyAlignment="1">
      <alignment horizontal="left" vertical="top" wrapText="1"/>
    </xf>
    <xf numFmtId="0" fontId="3" fillId="0" borderId="78" xfId="1" applyFont="1" applyBorder="1" applyAlignment="1">
      <alignment horizontal="left" vertical="top" wrapText="1"/>
    </xf>
    <xf numFmtId="0" fontId="3" fillId="0" borderId="38" xfId="1" applyBorder="1" applyAlignment="1">
      <alignment horizontal="center" vertical="center" wrapText="1"/>
    </xf>
    <xf numFmtId="0" fontId="18" fillId="0" borderId="7" xfId="2" applyFont="1" applyFill="1" applyBorder="1" applyAlignment="1">
      <alignment horizontal="left" vertical="center" wrapText="1"/>
    </xf>
    <xf numFmtId="0" fontId="18" fillId="0" borderId="9" xfId="2" applyFont="1" applyFill="1" applyBorder="1" applyAlignment="1">
      <alignment horizontal="left" vertical="center" wrapText="1"/>
    </xf>
    <xf numFmtId="0" fontId="28" fillId="0" borderId="0" xfId="2" applyBorder="1" applyAlignment="1">
      <alignment vertical="center"/>
    </xf>
    <xf numFmtId="0" fontId="3" fillId="0" borderId="95" xfId="8" applyFont="1" applyBorder="1" applyAlignment="1">
      <alignment horizontal="justify" vertical="center" wrapText="1"/>
    </xf>
    <xf numFmtId="0" fontId="3" fillId="0" borderId="31" xfId="8" applyFont="1" applyBorder="1" applyAlignment="1">
      <alignment horizontal="justify" vertical="center" wrapText="1"/>
    </xf>
    <xf numFmtId="0" fontId="3" fillId="0" borderId="154" xfId="8" applyFont="1" applyBorder="1" applyAlignment="1">
      <alignment horizontal="center" vertical="center" wrapText="1"/>
    </xf>
    <xf numFmtId="0" fontId="3" fillId="0" borderId="147" xfId="8" applyFont="1" applyBorder="1" applyAlignment="1">
      <alignment horizontal="center" vertical="center" wrapText="1"/>
    </xf>
    <xf numFmtId="0" fontId="26" fillId="0" borderId="0" xfId="8" applyFont="1" applyAlignment="1">
      <alignment horizontal="center"/>
    </xf>
    <xf numFmtId="0" fontId="3" fillId="0" borderId="64" xfId="8" applyFont="1" applyBorder="1" applyAlignment="1">
      <alignment horizontal="left" vertical="center"/>
    </xf>
    <xf numFmtId="0" fontId="3" fillId="5" borderId="188" xfId="8" applyFont="1" applyFill="1" applyBorder="1" applyAlignment="1">
      <alignment horizontal="left" vertical="center"/>
    </xf>
    <xf numFmtId="0" fontId="0" fillId="0" borderId="85" xfId="8" applyFont="1" applyBorder="1" applyAlignment="1">
      <alignment horizontal="justify" vertical="center" wrapText="1"/>
    </xf>
    <xf numFmtId="0" fontId="3" fillId="0" borderId="88" xfId="8" applyFont="1" applyBorder="1" applyAlignment="1">
      <alignment horizontal="justify" vertical="center" wrapText="1"/>
    </xf>
    <xf numFmtId="0" fontId="3" fillId="0" borderId="88" xfId="8" applyFont="1" applyBorder="1" applyAlignment="1">
      <alignment horizontal="center" vertical="center" wrapText="1"/>
    </xf>
    <xf numFmtId="0" fontId="3" fillId="0" borderId="31" xfId="8" applyFont="1" applyBorder="1" applyAlignment="1">
      <alignment horizontal="center" vertical="center" wrapText="1"/>
    </xf>
    <xf numFmtId="0" fontId="0" fillId="0" borderId="95" xfId="8" applyFont="1" applyBorder="1" applyAlignment="1">
      <alignment horizontal="justify" vertical="center" wrapText="1"/>
    </xf>
    <xf numFmtId="0" fontId="3" fillId="0" borderId="96" xfId="8" applyFont="1" applyBorder="1" applyAlignment="1">
      <alignment horizontal="justify" vertical="center" wrapText="1"/>
    </xf>
    <xf numFmtId="0" fontId="3" fillId="0" borderId="40" xfId="8" applyFont="1" applyBorder="1" applyAlignment="1">
      <alignment horizontal="justify" vertical="center" wrapText="1"/>
    </xf>
    <xf numFmtId="0" fontId="3" fillId="0" borderId="53" xfId="8" applyFont="1" applyBorder="1" applyAlignment="1">
      <alignment horizontal="center" vertical="center" wrapText="1"/>
    </xf>
    <xf numFmtId="0" fontId="3" fillId="5" borderId="188" xfId="8" applyFont="1" applyFill="1" applyBorder="1" applyAlignment="1">
      <alignment horizontal="left"/>
    </xf>
    <xf numFmtId="0" fontId="3" fillId="0" borderId="61" xfId="8" applyFont="1" applyBorder="1" applyAlignment="1">
      <alignment horizontal="justify" vertical="center" wrapText="1"/>
    </xf>
    <xf numFmtId="0" fontId="3" fillId="0" borderId="84" xfId="8" applyFont="1" applyBorder="1" applyAlignment="1">
      <alignment horizontal="justify" vertical="center" wrapText="1"/>
    </xf>
    <xf numFmtId="0" fontId="3" fillId="0" borderId="62" xfId="8" applyFont="1" applyBorder="1" applyAlignment="1">
      <alignment horizontal="justify" vertical="center" wrapText="1"/>
    </xf>
    <xf numFmtId="0" fontId="3" fillId="0" borderId="54" xfId="8" applyFont="1" applyBorder="1" applyAlignment="1">
      <alignment horizontal="justify" vertical="center" wrapText="1"/>
    </xf>
    <xf numFmtId="0" fontId="3" fillId="0" borderId="63" xfId="8" applyFont="1" applyBorder="1" applyAlignment="1">
      <alignment horizontal="justify" vertical="center" wrapText="1"/>
    </xf>
    <xf numFmtId="0" fontId="3" fillId="0" borderId="82" xfId="8" applyFont="1" applyBorder="1" applyAlignment="1">
      <alignment horizontal="justify" vertical="center" wrapText="1"/>
    </xf>
    <xf numFmtId="0" fontId="3" fillId="0" borderId="84" xfId="8" applyFont="1" applyBorder="1" applyAlignment="1">
      <alignment horizontal="center" vertical="center" wrapText="1"/>
    </xf>
    <xf numFmtId="0" fontId="3" fillId="0" borderId="54" xfId="8" applyFont="1" applyBorder="1" applyAlignment="1">
      <alignment horizontal="center" vertical="center" wrapText="1"/>
    </xf>
    <xf numFmtId="0" fontId="3" fillId="0" borderId="82" xfId="8" applyFont="1" applyBorder="1" applyAlignment="1">
      <alignment horizontal="center" vertical="center" wrapText="1"/>
    </xf>
    <xf numFmtId="0" fontId="61" fillId="0" borderId="39" xfId="8" applyFont="1" applyBorder="1" applyAlignment="1">
      <alignment horizontal="left" vertical="center" wrapText="1"/>
    </xf>
    <xf numFmtId="0" fontId="61" fillId="0" borderId="0" xfId="8" applyFont="1" applyAlignment="1">
      <alignment horizontal="left" vertical="center" wrapText="1"/>
    </xf>
  </cellXfs>
  <cellStyles count="9">
    <cellStyle name="桁区切り 2" xfId="5"/>
    <cellStyle name="桁区切り 3" xfId="7"/>
    <cellStyle name="標準" xfId="0" builtinId="0"/>
    <cellStyle name="標準 2" xfId="1"/>
    <cellStyle name="標準 2 2" xfId="3"/>
    <cellStyle name="標準 2 2 2" xfId="8"/>
    <cellStyle name="標準 3" xfId="2"/>
    <cellStyle name="標準 4" xfId="4"/>
    <cellStyle name="標準 5" xfId="6"/>
  </cellStyles>
  <dxfs count="176">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99060</xdr:colOff>
      <xdr:row>34</xdr:row>
      <xdr:rowOff>114300</xdr:rowOff>
    </xdr:from>
    <xdr:to>
      <xdr:col>37</xdr:col>
      <xdr:colOff>170180</xdr:colOff>
      <xdr:row>48</xdr:row>
      <xdr:rowOff>106680</xdr:rowOff>
    </xdr:to>
    <xdr:pic>
      <xdr:nvPicPr>
        <xdr:cNvPr id="4" name="図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643" r="69122" b="51158"/>
        <a:stretch/>
      </xdr:blipFill>
      <xdr:spPr bwMode="auto">
        <a:xfrm>
          <a:off x="3970020" y="7658100"/>
          <a:ext cx="2334260" cy="27660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xdr:col>
      <xdr:colOff>1102179</xdr:colOff>
      <xdr:row>8</xdr:row>
      <xdr:rowOff>163286</xdr:rowOff>
    </xdr:from>
    <xdr:to>
      <xdr:col>4</xdr:col>
      <xdr:colOff>1061357</xdr:colOff>
      <xdr:row>11</xdr:row>
      <xdr:rowOff>190500</xdr:rowOff>
    </xdr:to>
    <xdr:sp macro="" textlink="">
      <xdr:nvSpPr>
        <xdr:cNvPr id="3" name="正方形/長方形 2"/>
        <xdr:cNvSpPr/>
      </xdr:nvSpPr>
      <xdr:spPr>
        <a:xfrm>
          <a:off x="5216979" y="2754086"/>
          <a:ext cx="3054803" cy="99876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2362200</xdr:colOff>
      <xdr:row>1</xdr:row>
      <xdr:rowOff>0</xdr:rowOff>
    </xdr:from>
    <xdr:to>
      <xdr:col>1</xdr:col>
      <xdr:colOff>619125</xdr:colOff>
      <xdr:row>1</xdr:row>
      <xdr:rowOff>0</xdr:rowOff>
    </xdr:to>
    <xdr:sp macro="" textlink="">
      <xdr:nvSpPr>
        <xdr:cNvPr id="3" name="Text Box 5"/>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1\330&#39640;&#40802;&#20171;&#35703;&#35506;\020&#20171;&#35703;&#20445;&#38522;&#25285;&#24403;\010&#20171;&#35703;&#20445;&#38522;\070&#22320;&#22495;&#23494;&#30528;\030&#30003;&#35531;&#26360;&#39006;&#31561;&#65288;&#22320;&#22495;&#23494;&#30528;&#65289;\&#9734;R6&#22269;&#65288;&#20206;&#65289;&#21442;&#32771;&#27096;&#24335;\&#9734;HP&#25522;&#36617;&#29992;&#65288;R6.4.1&#65374;&#65289;\&#23621;&#23429;&#12539;&#20104;&#38450;&#25903;&#25588;&#12539;&#22320;&#22495;&#23494;&#30528;\2-3_&#27161;&#28310;&#27096;&#24335;1_04_&#21220;&#21209;&#34920;_&#35469;&#30693;&#30151;&#23550;&#24540;&#22411;&#20849;&#21516;&#29983;&#27963;&#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90300&#20171;&#35703;&#20445;&#38522;&#35506;\&#32207;&#21209;&#12539;&#32102;&#20184;&#25285;&#24403;\0700_&#25351;&#23450;&#20107;&#26989;&#32773;\060%20&#25351;&#23450;&#31561;&#24115;&#31080;\01&#22320;&#22495;&#23494;&#30528;\02&#65343;&#22793;&#26356;&#23626;&#26360;&#39006;&#19968;&#24335;\&#21220;&#21209;&#24418;&#24907;&#19968;&#35239;&#34920;&#65288;&#30906;&#23450;&#65289;\04_G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0&#20171;&#35703;&#20445;&#38522;&#25285;&#24403;/010&#20171;&#35703;&#20445;&#38522;/065&#20107;&#26989;&#25152;/020&#25351;&#23566;&#12539;&#30435;&#26619;/09&#38598;&#22243;&#25351;&#23566;&#65288;&#65298;&#24066;&#65297;&#30010;&#65289;/R6&#38598;&#22243;&#25351;&#23566;/&#65298;&#24066;&#65297;&#30010;/&#21508;&#25285;&#24403;&#27573;&#38542;/GH&#65343;&#34276;&#27810;&#24066;/&#65288;&#21442;&#32771;&#12539;&#34276;&#27810;&#24066;&#65289;R6GH&#12481;&#12455;&#12483;&#12463;&#12471;&#12540;&#1248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0&#20171;&#35703;&#20445;&#38522;&#25285;&#24403;/010&#20171;&#35703;&#20445;&#38522;/070&#22320;&#22495;&#23494;&#30528;/030&#30003;&#35531;&#26360;&#39006;&#31561;&#65288;&#22320;&#22495;&#23494;&#30528;&#65289;/&#9734;R6&#22269;&#65288;&#20206;&#65289;&#21442;&#32771;&#27096;&#24335;/&#9734;HP&#25522;&#36617;&#29992;&#65288;R6.4.1&#65374;&#65289;/&#23621;&#23429;&#12539;&#20104;&#38450;&#25903;&#25588;&#12539;&#22320;&#22495;&#23494;&#30528;/2-3_&#27161;&#28310;&#27096;&#24335;1_04_&#21220;&#21209;&#34920;_&#35469;&#30693;&#30151;&#23550;&#24540;&#22411;&#20849;&#21516;&#29983;&#27963;&#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認知症対応型共同生活介護(50人)"/>
      <sheetName val="記入方法"/>
      <sheetName val="プルダウン・リスト"/>
      <sheetName val="【記載例】認知症対応型共同生活介護"/>
      <sheetName val="【記載例】シフト記号表（勤務時間帯）"/>
    </sheetNames>
    <sheetDataSet>
      <sheetData sheetId="0" refreshError="1"/>
      <sheetData sheetId="1" refreshError="1"/>
      <sheetData sheetId="2">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 sheetId="3" refreshError="1"/>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記載例】勤務形態一覧表"/>
      <sheetName val="【記載例】シフト記号表（勤務時間帯）"/>
      <sheetName val="勤務形態一覧表（1枚用）"/>
      <sheetName val="勤務形態一覧表(50人)"/>
      <sheetName val="シフト記号表（勤務時間帯）"/>
      <sheetName val="プルダウン・リスト"/>
    </sheetNames>
    <sheetDataSet>
      <sheetData sheetId="0" refreshError="1"/>
      <sheetData sheetId="1" refreshError="1"/>
      <sheetData sheetId="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認知症対応型共同生活介護"/>
      <sheetName val="人員・設備"/>
      <sheetName val="運営"/>
      <sheetName val="勤務形態一覧表"/>
      <sheetName val="シフト記号表"/>
      <sheetName val="プルダウン・リスト"/>
      <sheetName val="計画作成担当者の配置状況"/>
      <sheetName val="→報酬"/>
      <sheetName val="★加算取得状況一覧"/>
      <sheetName val="短期利用認知症対応型共同生活介護費（Ⅰ）"/>
      <sheetName val="短期利用認知症対応型共同生活介護費（Ⅱ）"/>
      <sheetName val="身体拘束廃止未実施減算"/>
      <sheetName val="夜間支援体制加算（Ⅰ）"/>
      <sheetName val="夜間支援体制加算（Ⅱ）"/>
      <sheetName val="認知症行動・心理症状緊急対応加算"/>
      <sheetName val="若年性認知症利用者受入加算 "/>
      <sheetName val="利用者の入院期間中の体制"/>
      <sheetName val="看取り介護加算"/>
      <sheetName val="初期加算"/>
      <sheetName val="協力医療機関連携加算（新設)"/>
      <sheetName val="医療連携体制加算（Ⅰ）"/>
      <sheetName val="医療連携体制加算（Ⅱ）"/>
      <sheetName val="新興感染症等施設療養費(新設)"/>
      <sheetName val="退居時情報提供加算 (新設)"/>
      <sheetName val="退居時相談援助加算"/>
      <sheetName val="認知症専門ケア加算（Ⅰ）"/>
      <sheetName val="認知症専門ケア加算（Ⅱ）"/>
      <sheetName val="認知症チームケア推進加算"/>
      <sheetName val="生活機能向上連携加算（Ⅰ）"/>
      <sheetName val="生活機能向上連携加算（Ⅱ）"/>
      <sheetName val="栄養管理体制加算"/>
      <sheetName val="口腔衛生管理体制加算"/>
      <sheetName val="口腔・栄養スクリーニング加算"/>
      <sheetName val="科学的介護推進体制加算  "/>
      <sheetName val="高齢者施設等感染対策向上加算ⅠⅡ（新）"/>
      <sheetName val="生産性向上推進体制加算Ⅰ（新）"/>
      <sheetName val="生産性向上推進体制加算Ⅱ（新）"/>
      <sheetName val="サービス提供体制強化加算Ⅰ"/>
      <sheetName val="サービス提供体制強化加算Ⅱ"/>
      <sheetName val="サービス提供体制強化加算Ⅲ"/>
      <sheetName val="その他減算について"/>
    </sheetNames>
    <sheetDataSet>
      <sheetData sheetId="0"/>
      <sheetData sheetId="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認知症対応型共同生活介護(50人)"/>
      <sheetName val="記入方法"/>
      <sheetName val="プルダウン・リスト"/>
      <sheetName val="【記載例】認知症対応型共同生活介護"/>
      <sheetName val="【記載例】シフト記号表（勤務時間帯）"/>
    </sheetNames>
    <sheetDataSet>
      <sheetData sheetId="0" refreshError="1"/>
      <sheetData sheetId="1" refreshError="1"/>
      <sheetData sheetId="2">
        <row r="14">
          <cell r="C14" t="str">
            <v>管理者</v>
          </cell>
        </row>
      </sheetData>
      <sheetData sheetId="3" refreshError="1"/>
      <sheetData sheetId="4">
        <row r="6">
          <cell r="C6" t="str">
            <v>a</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N50"/>
  <sheetViews>
    <sheetView tabSelected="1" view="pageBreakPreview" zoomScale="85" zoomScaleNormal="100" zoomScaleSheetLayoutView="85" workbookViewId="0">
      <selection activeCell="A2" sqref="A2:AN2"/>
    </sheetView>
  </sheetViews>
  <sheetFormatPr defaultColWidth="9" defaultRowHeight="13.2"/>
  <cols>
    <col min="1" max="1" width="2.77734375" style="1" customWidth="1"/>
    <col min="2" max="29" width="2.33203125" style="1" customWidth="1"/>
    <col min="30" max="40" width="2.6640625" style="1" customWidth="1"/>
    <col min="41" max="16384" width="9" style="1"/>
  </cols>
  <sheetData>
    <row r="1" spans="1:40" ht="7.5" customHeight="1"/>
    <row r="2" spans="1:40" ht="34.5" customHeight="1">
      <c r="A2" s="551" t="s">
        <v>893</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c r="AL2" s="551"/>
      <c r="AM2" s="551"/>
      <c r="AN2" s="551"/>
    </row>
    <row r="3" spans="1:40" ht="4.5" customHeight="1"/>
    <row r="4" spans="1:40" ht="29.25" customHeight="1">
      <c r="A4" s="552" t="s">
        <v>727</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row>
    <row r="5" spans="1:40" ht="13.8" thickBot="1"/>
    <row r="6" spans="1:40" ht="22.5" customHeight="1">
      <c r="A6" s="553" t="s">
        <v>36</v>
      </c>
      <c r="B6" s="554"/>
      <c r="C6" s="521" t="s">
        <v>29</v>
      </c>
      <c r="D6" s="521"/>
      <c r="E6" s="521"/>
      <c r="F6" s="521"/>
      <c r="G6" s="521"/>
      <c r="H6" s="521"/>
      <c r="I6" s="521"/>
      <c r="J6" s="521"/>
      <c r="K6" s="521">
        <v>1</v>
      </c>
      <c r="L6" s="521"/>
      <c r="M6" s="521"/>
      <c r="N6" s="521">
        <v>4</v>
      </c>
      <c r="O6" s="521"/>
      <c r="P6" s="521"/>
      <c r="Q6" s="521"/>
      <c r="R6" s="521"/>
      <c r="S6" s="521"/>
      <c r="T6" s="521"/>
      <c r="U6" s="521"/>
      <c r="V6" s="521"/>
      <c r="W6" s="521"/>
      <c r="X6" s="521"/>
      <c r="Y6" s="521"/>
      <c r="Z6" s="521"/>
      <c r="AA6" s="521"/>
      <c r="AB6" s="521"/>
      <c r="AC6" s="521"/>
      <c r="AD6" s="521"/>
      <c r="AE6" s="521"/>
      <c r="AF6" s="521"/>
      <c r="AG6" s="521"/>
      <c r="AH6" s="521"/>
      <c r="AI6" s="521"/>
      <c r="AJ6" s="521"/>
      <c r="AK6" s="521"/>
      <c r="AL6" s="521"/>
      <c r="AM6" s="521"/>
      <c r="AN6" s="522"/>
    </row>
    <row r="7" spans="1:40" ht="18.75" customHeight="1">
      <c r="A7" s="555"/>
      <c r="B7" s="556"/>
      <c r="C7" s="550" t="s">
        <v>78</v>
      </c>
      <c r="D7" s="550"/>
      <c r="E7" s="550"/>
      <c r="F7" s="550"/>
      <c r="G7" s="550"/>
      <c r="H7" s="550"/>
      <c r="I7" s="550"/>
      <c r="J7" s="550"/>
      <c r="K7" s="504" t="s">
        <v>79</v>
      </c>
      <c r="L7" s="504"/>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4"/>
      <c r="AL7" s="504"/>
      <c r="AM7" s="504"/>
      <c r="AN7" s="505"/>
    </row>
    <row r="8" spans="1:40">
      <c r="A8" s="555"/>
      <c r="B8" s="556"/>
      <c r="C8" s="506" t="s">
        <v>30</v>
      </c>
      <c r="D8" s="506"/>
      <c r="E8" s="506"/>
      <c r="F8" s="506"/>
      <c r="G8" s="506"/>
      <c r="H8" s="506"/>
      <c r="I8" s="506"/>
      <c r="J8" s="506"/>
      <c r="K8" s="508" t="s">
        <v>46</v>
      </c>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9"/>
    </row>
    <row r="9" spans="1:40" ht="16.5" customHeight="1">
      <c r="A9" s="555"/>
      <c r="B9" s="556"/>
      <c r="C9" s="507"/>
      <c r="D9" s="507"/>
      <c r="E9" s="507"/>
      <c r="F9" s="507"/>
      <c r="G9" s="507"/>
      <c r="H9" s="507"/>
      <c r="I9" s="507"/>
      <c r="J9" s="507"/>
      <c r="K9" s="510"/>
      <c r="L9" s="510"/>
      <c r="M9" s="510"/>
      <c r="N9" s="510"/>
      <c r="O9" s="510"/>
      <c r="P9" s="510"/>
      <c r="Q9" s="510"/>
      <c r="R9" s="510"/>
      <c r="S9" s="510"/>
      <c r="T9" s="510"/>
      <c r="U9" s="510"/>
      <c r="V9" s="510"/>
      <c r="W9" s="510"/>
      <c r="X9" s="510"/>
      <c r="Y9" s="510"/>
      <c r="Z9" s="510"/>
      <c r="AA9" s="510"/>
      <c r="AB9" s="510"/>
      <c r="AC9" s="510"/>
      <c r="AD9" s="510"/>
      <c r="AE9" s="510"/>
      <c r="AF9" s="510"/>
      <c r="AG9" s="510"/>
      <c r="AH9" s="510"/>
      <c r="AI9" s="510"/>
      <c r="AJ9" s="510"/>
      <c r="AK9" s="510"/>
      <c r="AL9" s="510"/>
      <c r="AM9" s="510"/>
      <c r="AN9" s="511"/>
    </row>
    <row r="10" spans="1:40" ht="18" customHeight="1">
      <c r="A10" s="555"/>
      <c r="B10" s="556"/>
      <c r="C10" s="531" t="s">
        <v>31</v>
      </c>
      <c r="D10" s="532"/>
      <c r="E10" s="532"/>
      <c r="F10" s="532"/>
      <c r="G10" s="532"/>
      <c r="H10" s="532"/>
      <c r="I10" s="532"/>
      <c r="J10" s="533"/>
      <c r="K10" s="2"/>
      <c r="L10" s="3" t="s">
        <v>80</v>
      </c>
      <c r="M10" s="3" t="s">
        <v>81</v>
      </c>
      <c r="N10" s="526"/>
      <c r="O10" s="526"/>
      <c r="P10" s="526"/>
      <c r="Q10" s="3" t="s">
        <v>82</v>
      </c>
      <c r="R10" s="543"/>
      <c r="S10" s="543"/>
      <c r="T10" s="543"/>
      <c r="U10" s="543"/>
      <c r="V10" s="3" t="s">
        <v>83</v>
      </c>
      <c r="W10" s="3"/>
      <c r="X10" s="3"/>
      <c r="Y10" s="3"/>
      <c r="Z10" s="3"/>
      <c r="AA10" s="3"/>
      <c r="AB10" s="3"/>
      <c r="AC10" s="3"/>
      <c r="AD10" s="3"/>
      <c r="AE10" s="3"/>
      <c r="AF10" s="3"/>
      <c r="AG10" s="3"/>
      <c r="AH10" s="3"/>
      <c r="AI10" s="3"/>
      <c r="AJ10" s="3"/>
      <c r="AK10" s="3"/>
      <c r="AL10" s="3"/>
      <c r="AM10" s="3"/>
      <c r="AN10" s="22"/>
    </row>
    <row r="11" spans="1:40" ht="18" customHeight="1">
      <c r="A11" s="555"/>
      <c r="B11" s="556"/>
      <c r="C11" s="534"/>
      <c r="D11" s="535"/>
      <c r="E11" s="535"/>
      <c r="F11" s="535"/>
      <c r="G11" s="535"/>
      <c r="H11" s="535"/>
      <c r="I11" s="535"/>
      <c r="J11" s="536"/>
      <c r="K11" s="544" t="s">
        <v>125</v>
      </c>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2"/>
      <c r="AI11" s="512"/>
      <c r="AJ11" s="512"/>
      <c r="AK11" s="512"/>
      <c r="AL11" s="512"/>
      <c r="AM11" s="512"/>
      <c r="AN11" s="545"/>
    </row>
    <row r="12" spans="1:40" ht="18" customHeight="1">
      <c r="A12" s="555"/>
      <c r="B12" s="556"/>
      <c r="C12" s="537"/>
      <c r="D12" s="538"/>
      <c r="E12" s="538"/>
      <c r="F12" s="538"/>
      <c r="G12" s="538"/>
      <c r="H12" s="538"/>
      <c r="I12" s="538"/>
      <c r="J12" s="539"/>
      <c r="K12" s="54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6"/>
      <c r="AM12" s="516"/>
      <c r="AN12" s="547"/>
    </row>
    <row r="13" spans="1:40" ht="18" customHeight="1">
      <c r="A13" s="555"/>
      <c r="B13" s="556"/>
      <c r="C13" s="525" t="s">
        <v>32</v>
      </c>
      <c r="D13" s="526"/>
      <c r="E13" s="526"/>
      <c r="F13" s="526"/>
      <c r="G13" s="526"/>
      <c r="H13" s="526"/>
      <c r="I13" s="526"/>
      <c r="J13" s="527"/>
      <c r="K13" s="9"/>
      <c r="L13" s="10" t="s">
        <v>33</v>
      </c>
      <c r="M13" s="10"/>
      <c r="N13" s="10"/>
      <c r="O13" s="10"/>
      <c r="P13" s="10"/>
      <c r="Q13" s="11"/>
      <c r="R13" s="548"/>
      <c r="S13" s="548"/>
      <c r="T13" s="548"/>
      <c r="U13" s="548"/>
      <c r="V13" s="548"/>
      <c r="W13" s="548"/>
      <c r="X13" s="548"/>
      <c r="Y13" s="548"/>
      <c r="Z13" s="548"/>
      <c r="AA13" s="548"/>
      <c r="AB13" s="548"/>
      <c r="AC13" s="548"/>
      <c r="AD13" s="548"/>
      <c r="AE13" s="548"/>
      <c r="AF13" s="548"/>
      <c r="AG13" s="548"/>
      <c r="AH13" s="548"/>
      <c r="AI13" s="548"/>
      <c r="AJ13" s="548"/>
      <c r="AK13" s="548"/>
      <c r="AL13" s="548"/>
      <c r="AM13" s="548"/>
      <c r="AN13" s="549"/>
    </row>
    <row r="14" spans="1:40" ht="18" customHeight="1">
      <c r="A14" s="555"/>
      <c r="B14" s="556"/>
      <c r="C14" s="528"/>
      <c r="D14" s="529"/>
      <c r="E14" s="529"/>
      <c r="F14" s="529"/>
      <c r="G14" s="529"/>
      <c r="H14" s="529"/>
      <c r="I14" s="529"/>
      <c r="J14" s="530"/>
      <c r="K14" s="6"/>
      <c r="L14" s="7" t="s">
        <v>34</v>
      </c>
      <c r="M14" s="7"/>
      <c r="N14" s="7"/>
      <c r="O14" s="7"/>
      <c r="P14" s="7"/>
      <c r="Q14" s="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9"/>
    </row>
    <row r="15" spans="1:40" ht="23.25" customHeight="1">
      <c r="A15" s="555"/>
      <c r="B15" s="556"/>
      <c r="C15" s="525" t="s">
        <v>0</v>
      </c>
      <c r="D15" s="526"/>
      <c r="E15" s="526"/>
      <c r="F15" s="526"/>
      <c r="G15" s="526"/>
      <c r="H15" s="526"/>
      <c r="I15" s="526"/>
      <c r="J15" s="527"/>
      <c r="K15" s="2"/>
      <c r="L15" s="3"/>
      <c r="M15" s="3"/>
      <c r="N15" s="518" t="s">
        <v>84</v>
      </c>
      <c r="O15" s="518"/>
      <c r="P15" s="3" t="s">
        <v>26</v>
      </c>
      <c r="Q15" s="518"/>
      <c r="R15" s="518"/>
      <c r="S15" s="3" t="s">
        <v>27</v>
      </c>
      <c r="T15" s="518"/>
      <c r="U15" s="518"/>
      <c r="V15" s="3" t="s">
        <v>28</v>
      </c>
      <c r="W15" s="4"/>
      <c r="X15" s="525" t="s">
        <v>5</v>
      </c>
      <c r="Y15" s="526"/>
      <c r="Z15" s="526"/>
      <c r="AA15" s="526"/>
      <c r="AB15" s="526"/>
      <c r="AC15" s="526"/>
      <c r="AD15" s="526"/>
      <c r="AE15" s="527"/>
      <c r="AF15" s="517"/>
      <c r="AG15" s="518"/>
      <c r="AH15" s="518"/>
      <c r="AI15" s="518"/>
      <c r="AJ15" s="514" t="s">
        <v>85</v>
      </c>
      <c r="AK15" s="514"/>
      <c r="AL15" s="514"/>
      <c r="AM15" s="514"/>
      <c r="AN15" s="23"/>
    </row>
    <row r="16" spans="1:40" ht="23.25" customHeight="1" thickBot="1">
      <c r="A16" s="557"/>
      <c r="B16" s="558"/>
      <c r="C16" s="540"/>
      <c r="D16" s="541"/>
      <c r="E16" s="541"/>
      <c r="F16" s="541"/>
      <c r="G16" s="541"/>
      <c r="H16" s="541"/>
      <c r="I16" s="541"/>
      <c r="J16" s="541"/>
      <c r="K16" s="541"/>
      <c r="L16" s="541"/>
      <c r="M16" s="541"/>
      <c r="N16" s="541"/>
      <c r="O16" s="541"/>
      <c r="P16" s="541"/>
      <c r="Q16" s="541"/>
      <c r="R16" s="541"/>
      <c r="S16" s="541"/>
      <c r="T16" s="541"/>
      <c r="U16" s="541"/>
      <c r="V16" s="541"/>
      <c r="W16" s="542"/>
      <c r="X16" s="540" t="s">
        <v>142</v>
      </c>
      <c r="Y16" s="541"/>
      <c r="Z16" s="541"/>
      <c r="AA16" s="541"/>
      <c r="AB16" s="541"/>
      <c r="AC16" s="541"/>
      <c r="AD16" s="541"/>
      <c r="AE16" s="542"/>
      <c r="AF16" s="519"/>
      <c r="AG16" s="520"/>
      <c r="AH16" s="520"/>
      <c r="AI16" s="520"/>
      <c r="AJ16" s="520"/>
      <c r="AK16" s="520"/>
      <c r="AL16" s="24" t="s">
        <v>35</v>
      </c>
      <c r="AM16" s="24"/>
      <c r="AN16" s="32"/>
    </row>
    <row r="17" spans="2:40" ht="18" customHeight="1"/>
    <row r="18" spans="2:40" ht="18" customHeight="1"/>
    <row r="19" spans="2:40" ht="18" customHeight="1">
      <c r="S19" s="7"/>
      <c r="T19" s="516" t="s">
        <v>1</v>
      </c>
      <c r="U19" s="516"/>
      <c r="V19" s="516"/>
      <c r="W19" s="516"/>
      <c r="X19" s="516"/>
      <c r="Y19" s="516"/>
      <c r="Z19" s="516"/>
      <c r="AA19" s="515" t="s">
        <v>2</v>
      </c>
      <c r="AB19" s="515"/>
      <c r="AC19" s="515"/>
      <c r="AD19" s="515"/>
      <c r="AE19" s="515"/>
      <c r="AF19" s="515"/>
      <c r="AG19" s="515"/>
      <c r="AH19" s="515"/>
      <c r="AI19" s="515"/>
      <c r="AJ19" s="515"/>
      <c r="AK19" s="515"/>
      <c r="AL19" s="515"/>
      <c r="AM19" s="515"/>
    </row>
    <row r="20" spans="2:40" ht="18" customHeight="1">
      <c r="T20" s="33"/>
      <c r="U20" s="33"/>
      <c r="V20" s="33"/>
      <c r="W20" s="33"/>
      <c r="X20" s="33"/>
      <c r="Y20" s="33"/>
      <c r="Z20" s="33"/>
      <c r="AB20" s="34"/>
      <c r="AC20" s="34"/>
      <c r="AD20" s="34"/>
      <c r="AE20" s="34"/>
      <c r="AF20" s="34"/>
      <c r="AG20" s="34"/>
      <c r="AH20" s="34"/>
      <c r="AI20" s="34"/>
      <c r="AJ20" s="34"/>
      <c r="AK20" s="34"/>
      <c r="AL20" s="34"/>
      <c r="AM20" s="34"/>
    </row>
    <row r="21" spans="2:40" ht="18" customHeight="1">
      <c r="S21" s="7"/>
      <c r="T21" s="516" t="s">
        <v>3</v>
      </c>
      <c r="U21" s="516"/>
      <c r="V21" s="516"/>
      <c r="W21" s="516"/>
      <c r="X21" s="516"/>
      <c r="Y21" s="516"/>
      <c r="Z21" s="516"/>
      <c r="AA21" s="515"/>
      <c r="AB21" s="515"/>
      <c r="AC21" s="515"/>
      <c r="AD21" s="515"/>
      <c r="AE21" s="515"/>
      <c r="AF21" s="515"/>
      <c r="AG21" s="515"/>
      <c r="AH21" s="515"/>
      <c r="AI21" s="515"/>
      <c r="AJ21" s="515"/>
      <c r="AK21" s="515"/>
      <c r="AL21" s="515"/>
      <c r="AM21" s="515"/>
    </row>
    <row r="22" spans="2:40" ht="18" customHeight="1"/>
    <row r="23" spans="2:40" ht="18" customHeight="1">
      <c r="S23" s="5"/>
      <c r="T23" s="512"/>
      <c r="U23" s="512"/>
      <c r="V23" s="512"/>
      <c r="W23" s="512"/>
      <c r="X23" s="512"/>
      <c r="Y23" s="512"/>
      <c r="Z23" s="512"/>
      <c r="AA23" s="513"/>
      <c r="AB23" s="513"/>
      <c r="AC23" s="513"/>
      <c r="AD23" s="513"/>
      <c r="AE23" s="513"/>
      <c r="AF23" s="513"/>
      <c r="AG23" s="513"/>
      <c r="AH23" s="513"/>
      <c r="AI23" s="513"/>
      <c r="AJ23" s="513"/>
      <c r="AK23" s="513"/>
      <c r="AL23" s="513"/>
      <c r="AM23" s="513"/>
      <c r="AN23" s="5"/>
    </row>
    <row r="24" spans="2:40" ht="18" customHeight="1">
      <c r="S24" s="5"/>
      <c r="T24" s="31"/>
      <c r="U24" s="31"/>
      <c r="V24" s="31"/>
      <c r="W24" s="31"/>
      <c r="X24" s="31"/>
      <c r="Y24" s="31"/>
      <c r="Z24" s="31"/>
      <c r="AA24" s="30"/>
      <c r="AB24" s="30"/>
      <c r="AC24" s="30"/>
      <c r="AD24" s="30"/>
      <c r="AE24" s="30"/>
      <c r="AF24" s="30"/>
      <c r="AG24" s="30"/>
      <c r="AH24" s="30"/>
      <c r="AI24" s="30"/>
      <c r="AJ24" s="30"/>
      <c r="AK24" s="30"/>
      <c r="AL24" s="30"/>
      <c r="AM24" s="30"/>
    </row>
    <row r="25" spans="2:40" ht="10.5" customHeight="1">
      <c r="B25" s="35"/>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7"/>
    </row>
    <row r="26" spans="2:40" ht="18" customHeight="1">
      <c r="B26" s="38"/>
      <c r="C26" s="523" t="s">
        <v>73</v>
      </c>
      <c r="D26" s="523"/>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c r="AM26" s="39"/>
    </row>
    <row r="27" spans="2:40" ht="18" customHeight="1">
      <c r="B27" s="38"/>
      <c r="C27" s="523"/>
      <c r="D27" s="523"/>
      <c r="E27" s="523"/>
      <c r="F27" s="523"/>
      <c r="G27" s="523"/>
      <c r="H27" s="523"/>
      <c r="I27" s="523"/>
      <c r="J27" s="523"/>
      <c r="K27" s="523"/>
      <c r="L27" s="523"/>
      <c r="M27" s="523"/>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39"/>
    </row>
    <row r="28" spans="2:40" ht="18" customHeight="1">
      <c r="B28" s="38"/>
      <c r="C28" s="523"/>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3"/>
      <c r="AM28" s="39"/>
    </row>
    <row r="29" spans="2:40" ht="18" customHeight="1">
      <c r="B29" s="38"/>
      <c r="C29" s="523"/>
      <c r="D29" s="523"/>
      <c r="E29" s="523"/>
      <c r="F29" s="523"/>
      <c r="G29" s="523"/>
      <c r="H29" s="523"/>
      <c r="I29" s="523"/>
      <c r="J29" s="523"/>
      <c r="K29" s="523"/>
      <c r="L29" s="523"/>
      <c r="M29" s="523"/>
      <c r="N29" s="523"/>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3"/>
      <c r="AL29" s="523"/>
      <c r="AM29" s="39"/>
    </row>
    <row r="30" spans="2:40" ht="18" customHeight="1">
      <c r="B30" s="38"/>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523"/>
      <c r="AL30" s="523"/>
      <c r="AM30" s="39"/>
    </row>
    <row r="31" spans="2:40" ht="11.25" customHeight="1">
      <c r="B31" s="38"/>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39"/>
    </row>
    <row r="32" spans="2:40" ht="18" customHeight="1">
      <c r="B32" s="38"/>
      <c r="C32" s="523" t="s">
        <v>4</v>
      </c>
      <c r="D32" s="523"/>
      <c r="E32" s="523"/>
      <c r="F32" s="523"/>
      <c r="G32" s="523"/>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39"/>
    </row>
    <row r="33" spans="2:39" ht="18" customHeight="1">
      <c r="B33" s="38"/>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39"/>
    </row>
    <row r="34" spans="2:39" ht="9" customHeight="1">
      <c r="B34" s="41"/>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42"/>
    </row>
    <row r="35" spans="2:39" ht="18" customHeight="1"/>
    <row r="36" spans="2:39" ht="18" customHeight="1"/>
    <row r="37" spans="2:39" ht="18" customHeight="1">
      <c r="X37" s="273" t="s">
        <v>752</v>
      </c>
    </row>
    <row r="38" spans="2:39" ht="18" customHeight="1"/>
    <row r="39" spans="2:39" ht="18" customHeight="1"/>
    <row r="40" spans="2:39" ht="18" customHeight="1"/>
    <row r="41" spans="2:39" ht="18" customHeight="1"/>
    <row r="50" spans="28:28" ht="14.4">
      <c r="AB50" s="272" t="s">
        <v>751</v>
      </c>
    </row>
  </sheetData>
  <mergeCells count="43">
    <mergeCell ref="A2:AN2"/>
    <mergeCell ref="A4:AN4"/>
    <mergeCell ref="A6:B16"/>
    <mergeCell ref="C6:J6"/>
    <mergeCell ref="K6:M6"/>
    <mergeCell ref="N6:P6"/>
    <mergeCell ref="AC6:AE6"/>
    <mergeCell ref="Q6:S6"/>
    <mergeCell ref="T6:V6"/>
    <mergeCell ref="W6:Y6"/>
    <mergeCell ref="Z6:AB6"/>
    <mergeCell ref="C16:W16"/>
    <mergeCell ref="N15:O15"/>
    <mergeCell ref="Q15:R15"/>
    <mergeCell ref="T15:U15"/>
    <mergeCell ref="N10:P10"/>
    <mergeCell ref="AF6:AH6"/>
    <mergeCell ref="AI6:AK6"/>
    <mergeCell ref="AL6:AN6"/>
    <mergeCell ref="C26:AL30"/>
    <mergeCell ref="C32:AL34"/>
    <mergeCell ref="T19:Z19"/>
    <mergeCell ref="C13:J14"/>
    <mergeCell ref="C10:J12"/>
    <mergeCell ref="C15:J15"/>
    <mergeCell ref="X15:AE15"/>
    <mergeCell ref="X16:AE16"/>
    <mergeCell ref="R10:U10"/>
    <mergeCell ref="K11:AN12"/>
    <mergeCell ref="R13:AN13"/>
    <mergeCell ref="R14:AN14"/>
    <mergeCell ref="C7:J7"/>
    <mergeCell ref="K7:AN7"/>
    <mergeCell ref="C8:J9"/>
    <mergeCell ref="K8:AN9"/>
    <mergeCell ref="T23:Z23"/>
    <mergeCell ref="AA23:AM23"/>
    <mergeCell ref="AJ15:AM15"/>
    <mergeCell ref="AA19:AM19"/>
    <mergeCell ref="T21:Z21"/>
    <mergeCell ref="AA21:AM21"/>
    <mergeCell ref="AF15:AI15"/>
    <mergeCell ref="AF16:AK16"/>
  </mergeCells>
  <phoneticPr fontId="4"/>
  <pageMargins left="0.43307086614173229" right="0.35433070866141736" top="0.43307086614173229" bottom="0.39370078740157483" header="0.31496062992125984" footer="0.27559055118110237"/>
  <pageSetup paperSize="9" scale="96" orientation="portrait"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sheetPr>
  <dimension ref="A2:Q16"/>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312</v>
      </c>
      <c r="B2" s="1072"/>
      <c r="C2" s="1072"/>
      <c r="D2" s="1072"/>
      <c r="E2" s="1072"/>
      <c r="F2" s="1072"/>
      <c r="G2" s="1072"/>
      <c r="H2" s="1072"/>
      <c r="I2" s="1072"/>
      <c r="J2" s="1072"/>
      <c r="K2" s="1072"/>
      <c r="L2" s="1072"/>
      <c r="M2" s="1072"/>
      <c r="N2" s="1072"/>
      <c r="O2" s="1072"/>
      <c r="P2" s="1072"/>
      <c r="Q2" s="109"/>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079" t="s">
        <v>792</v>
      </c>
      <c r="B5" s="1080"/>
      <c r="C5" s="1080"/>
      <c r="D5" s="1080"/>
      <c r="E5" s="1080"/>
      <c r="F5" s="1080"/>
      <c r="G5" s="1080"/>
      <c r="H5" s="1080"/>
      <c r="I5" s="1080"/>
      <c r="J5" s="1080"/>
      <c r="K5" s="1080"/>
      <c r="L5" s="1080"/>
      <c r="M5" s="1080"/>
      <c r="N5" s="1080"/>
      <c r="O5" s="1081"/>
      <c r="P5" s="1082" t="s">
        <v>315</v>
      </c>
      <c r="Q5" s="1083"/>
    </row>
    <row r="6" spans="1:17" s="114" customFormat="1" ht="60" customHeight="1">
      <c r="A6" s="1051" t="s">
        <v>793</v>
      </c>
      <c r="B6" s="1052"/>
      <c r="C6" s="1052"/>
      <c r="D6" s="1052"/>
      <c r="E6" s="1052"/>
      <c r="F6" s="1052"/>
      <c r="G6" s="1052"/>
      <c r="H6" s="1052"/>
      <c r="I6" s="1052"/>
      <c r="J6" s="1052"/>
      <c r="K6" s="1052"/>
      <c r="L6" s="1052"/>
      <c r="M6" s="1052"/>
      <c r="N6" s="1052"/>
      <c r="O6" s="1053"/>
      <c r="P6" s="1054" t="s">
        <v>316</v>
      </c>
      <c r="Q6" s="1055"/>
    </row>
    <row r="7" spans="1:17" s="114" customFormat="1" ht="180.6" customHeight="1">
      <c r="A7" s="1062" t="s">
        <v>794</v>
      </c>
      <c r="B7" s="1063"/>
      <c r="C7" s="1063"/>
      <c r="D7" s="1063"/>
      <c r="E7" s="1063"/>
      <c r="F7" s="1063"/>
      <c r="G7" s="1063"/>
      <c r="H7" s="1063"/>
      <c r="I7" s="1063"/>
      <c r="J7" s="1063"/>
      <c r="K7" s="1063"/>
      <c r="L7" s="1063"/>
      <c r="M7" s="1063"/>
      <c r="N7" s="1063"/>
      <c r="O7" s="1064"/>
      <c r="P7" s="1065" t="s">
        <v>316</v>
      </c>
      <c r="Q7" s="1066"/>
    </row>
    <row r="8" spans="1:17" s="114" customFormat="1" ht="36" customHeight="1">
      <c r="A8" s="1051" t="s">
        <v>795</v>
      </c>
      <c r="B8" s="1052"/>
      <c r="C8" s="1052"/>
      <c r="D8" s="1052"/>
      <c r="E8" s="1052"/>
      <c r="F8" s="1052"/>
      <c r="G8" s="1052"/>
      <c r="H8" s="1052"/>
      <c r="I8" s="1052"/>
      <c r="J8" s="1052"/>
      <c r="K8" s="1052"/>
      <c r="L8" s="1052"/>
      <c r="M8" s="1052"/>
      <c r="N8" s="1052"/>
      <c r="O8" s="1053"/>
      <c r="P8" s="1054" t="s">
        <v>316</v>
      </c>
      <c r="Q8" s="1055"/>
    </row>
    <row r="9" spans="1:17" s="114" customFormat="1" ht="60.75" customHeight="1">
      <c r="A9" s="1067" t="s">
        <v>796</v>
      </c>
      <c r="B9" s="1068"/>
      <c r="C9" s="1068"/>
      <c r="D9" s="1068"/>
      <c r="E9" s="1068"/>
      <c r="F9" s="1068"/>
      <c r="G9" s="1068"/>
      <c r="H9" s="1068"/>
      <c r="I9" s="1068"/>
      <c r="J9" s="1068"/>
      <c r="K9" s="1068"/>
      <c r="L9" s="1068"/>
      <c r="M9" s="1068"/>
      <c r="N9" s="1068"/>
      <c r="O9" s="1069"/>
      <c r="P9" s="1070" t="s">
        <v>316</v>
      </c>
      <c r="Q9" s="1071"/>
    </row>
    <row r="10" spans="1:17" s="114" customFormat="1" ht="36" customHeight="1">
      <c r="A10" s="1051" t="s">
        <v>797</v>
      </c>
      <c r="B10" s="1052"/>
      <c r="C10" s="1052"/>
      <c r="D10" s="1052"/>
      <c r="E10" s="1052"/>
      <c r="F10" s="1052"/>
      <c r="G10" s="1052"/>
      <c r="H10" s="1052"/>
      <c r="I10" s="1052"/>
      <c r="J10" s="1052"/>
      <c r="K10" s="1052"/>
      <c r="L10" s="1052"/>
      <c r="M10" s="1052"/>
      <c r="N10" s="1052"/>
      <c r="O10" s="1053"/>
      <c r="P10" s="1054" t="s">
        <v>317</v>
      </c>
      <c r="Q10" s="1055"/>
    </row>
    <row r="11" spans="1:17" s="114" customFormat="1" ht="36" customHeight="1" thickBot="1">
      <c r="A11" s="1056" t="s">
        <v>331</v>
      </c>
      <c r="B11" s="1057"/>
      <c r="C11" s="1057"/>
      <c r="D11" s="1057"/>
      <c r="E11" s="1057"/>
      <c r="F11" s="1057"/>
      <c r="G11" s="1057"/>
      <c r="H11" s="1057"/>
      <c r="I11" s="1057"/>
      <c r="J11" s="1057"/>
      <c r="K11" s="1057"/>
      <c r="L11" s="1057"/>
      <c r="M11" s="1057"/>
      <c r="N11" s="1057"/>
      <c r="O11" s="1058"/>
      <c r="P11" s="1059" t="s">
        <v>315</v>
      </c>
      <c r="Q11" s="1060"/>
    </row>
    <row r="12" spans="1:17" s="114" customFormat="1" ht="11.25" customHeight="1">
      <c r="A12" s="115"/>
      <c r="B12" s="116"/>
      <c r="C12" s="116"/>
      <c r="D12" s="116"/>
      <c r="E12" s="116"/>
      <c r="F12" s="116"/>
      <c r="G12" s="116"/>
      <c r="H12" s="116"/>
      <c r="I12" s="116"/>
      <c r="J12" s="116"/>
      <c r="K12" s="116"/>
      <c r="L12" s="116"/>
      <c r="M12" s="116"/>
      <c r="N12" s="116"/>
      <c r="O12" s="116"/>
      <c r="P12" s="117"/>
      <c r="Q12" s="117"/>
    </row>
    <row r="13" spans="1:17" ht="18" customHeight="1">
      <c r="A13" s="110" t="s">
        <v>318</v>
      </c>
    </row>
    <row r="14" spans="1:17" s="119" customFormat="1" ht="35.25" customHeight="1">
      <c r="A14" s="1049" t="s">
        <v>319</v>
      </c>
      <c r="B14" s="1050"/>
      <c r="C14" s="1050"/>
      <c r="D14" s="1050"/>
      <c r="E14" s="1050"/>
      <c r="F14" s="1050"/>
      <c r="G14" s="1050"/>
      <c r="H14" s="1050"/>
      <c r="I14" s="1050"/>
      <c r="J14" s="1050"/>
      <c r="K14" s="1050"/>
      <c r="L14" s="1050"/>
      <c r="M14" s="1050"/>
      <c r="N14" s="1050"/>
      <c r="O14" s="1050"/>
      <c r="P14" s="1050"/>
      <c r="Q14" s="1050"/>
    </row>
    <row r="15" spans="1:17" s="119" customFormat="1" ht="200.25" customHeight="1">
      <c r="A15" s="1061" t="s">
        <v>320</v>
      </c>
      <c r="B15" s="1050"/>
      <c r="C15" s="1050"/>
      <c r="D15" s="1050"/>
      <c r="E15" s="1050"/>
      <c r="F15" s="1050"/>
      <c r="G15" s="1050"/>
      <c r="H15" s="1050"/>
      <c r="I15" s="1050"/>
      <c r="J15" s="1050"/>
      <c r="K15" s="1050"/>
      <c r="L15" s="1050"/>
      <c r="M15" s="1050"/>
      <c r="N15" s="1050"/>
      <c r="O15" s="1050"/>
      <c r="P15" s="1050"/>
      <c r="Q15" s="1050"/>
    </row>
    <row r="16" spans="1:17" s="119" customFormat="1" ht="54" customHeight="1">
      <c r="A16" s="1049" t="s">
        <v>321</v>
      </c>
      <c r="B16" s="1050"/>
      <c r="C16" s="1050"/>
      <c r="D16" s="1050"/>
      <c r="E16" s="1050"/>
      <c r="F16" s="1050"/>
      <c r="G16" s="1050"/>
      <c r="H16" s="1050"/>
      <c r="I16" s="1050"/>
      <c r="J16" s="1050"/>
      <c r="K16" s="1050"/>
      <c r="L16" s="1050"/>
      <c r="M16" s="1050"/>
      <c r="N16" s="1050"/>
      <c r="O16" s="1050"/>
      <c r="P16" s="1050"/>
      <c r="Q16" s="1050"/>
    </row>
  </sheetData>
  <mergeCells count="20">
    <mergeCell ref="A6:O6"/>
    <mergeCell ref="P6:Q6"/>
    <mergeCell ref="A2:P2"/>
    <mergeCell ref="A4:O4"/>
    <mergeCell ref="P4:Q4"/>
    <mergeCell ref="A5:O5"/>
    <mergeCell ref="P5:Q5"/>
    <mergeCell ref="A7:O7"/>
    <mergeCell ref="P7:Q7"/>
    <mergeCell ref="A8:O8"/>
    <mergeCell ref="P8:Q8"/>
    <mergeCell ref="A9:O9"/>
    <mergeCell ref="P9:Q9"/>
    <mergeCell ref="A16:Q16"/>
    <mergeCell ref="A10:O10"/>
    <mergeCell ref="P10:Q10"/>
    <mergeCell ref="A11:O11"/>
    <mergeCell ref="P11:Q11"/>
    <mergeCell ref="A14:Q14"/>
    <mergeCell ref="A15:Q1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sheetPr>
  <dimension ref="A2:Q16"/>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322</v>
      </c>
      <c r="B2" s="1072"/>
      <c r="C2" s="1072"/>
      <c r="D2" s="1072"/>
      <c r="E2" s="1072"/>
      <c r="F2" s="1072"/>
      <c r="G2" s="1072"/>
      <c r="H2" s="1072"/>
      <c r="I2" s="1072"/>
      <c r="J2" s="1072"/>
      <c r="K2" s="1072"/>
      <c r="L2" s="1072"/>
      <c r="M2" s="1072"/>
      <c r="N2" s="1072"/>
      <c r="O2" s="1072"/>
      <c r="P2" s="1072"/>
      <c r="Q2" s="109"/>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079" t="s">
        <v>798</v>
      </c>
      <c r="B5" s="1080"/>
      <c r="C5" s="1080"/>
      <c r="D5" s="1080"/>
      <c r="E5" s="1080"/>
      <c r="F5" s="1080"/>
      <c r="G5" s="1080"/>
      <c r="H5" s="1080"/>
      <c r="I5" s="1080"/>
      <c r="J5" s="1080"/>
      <c r="K5" s="1080"/>
      <c r="L5" s="1080"/>
      <c r="M5" s="1080"/>
      <c r="N5" s="1080"/>
      <c r="O5" s="1081"/>
      <c r="P5" s="1082" t="s">
        <v>316</v>
      </c>
      <c r="Q5" s="1083"/>
    </row>
    <row r="6" spans="1:17" s="114" customFormat="1" ht="60" customHeight="1">
      <c r="A6" s="1051" t="s">
        <v>793</v>
      </c>
      <c r="B6" s="1052"/>
      <c r="C6" s="1052"/>
      <c r="D6" s="1052"/>
      <c r="E6" s="1052"/>
      <c r="F6" s="1052"/>
      <c r="G6" s="1052"/>
      <c r="H6" s="1052"/>
      <c r="I6" s="1052"/>
      <c r="J6" s="1052"/>
      <c r="K6" s="1052"/>
      <c r="L6" s="1052"/>
      <c r="M6" s="1052"/>
      <c r="N6" s="1052"/>
      <c r="O6" s="1053"/>
      <c r="P6" s="1054" t="s">
        <v>316</v>
      </c>
      <c r="Q6" s="1055"/>
    </row>
    <row r="7" spans="1:17" s="114" customFormat="1" ht="170.1" customHeight="1">
      <c r="A7" s="1062" t="s">
        <v>794</v>
      </c>
      <c r="B7" s="1063"/>
      <c r="C7" s="1063"/>
      <c r="D7" s="1063"/>
      <c r="E7" s="1063"/>
      <c r="F7" s="1063"/>
      <c r="G7" s="1063"/>
      <c r="H7" s="1063"/>
      <c r="I7" s="1063"/>
      <c r="J7" s="1063"/>
      <c r="K7" s="1063"/>
      <c r="L7" s="1063"/>
      <c r="M7" s="1063"/>
      <c r="N7" s="1063"/>
      <c r="O7" s="1064"/>
      <c r="P7" s="1065" t="s">
        <v>323</v>
      </c>
      <c r="Q7" s="1066"/>
    </row>
    <row r="8" spans="1:17" s="114" customFormat="1" ht="36" customHeight="1">
      <c r="A8" s="1051" t="s">
        <v>795</v>
      </c>
      <c r="B8" s="1052"/>
      <c r="C8" s="1052"/>
      <c r="D8" s="1052"/>
      <c r="E8" s="1052"/>
      <c r="F8" s="1052"/>
      <c r="G8" s="1052"/>
      <c r="H8" s="1052"/>
      <c r="I8" s="1052"/>
      <c r="J8" s="1052"/>
      <c r="K8" s="1052"/>
      <c r="L8" s="1052"/>
      <c r="M8" s="1052"/>
      <c r="N8" s="1052"/>
      <c r="O8" s="1053"/>
      <c r="P8" s="1054" t="s">
        <v>316</v>
      </c>
      <c r="Q8" s="1055"/>
    </row>
    <row r="9" spans="1:17" s="114" customFormat="1" ht="60" customHeight="1">
      <c r="A9" s="1067" t="s">
        <v>796</v>
      </c>
      <c r="B9" s="1068"/>
      <c r="C9" s="1068"/>
      <c r="D9" s="1068"/>
      <c r="E9" s="1068"/>
      <c r="F9" s="1068"/>
      <c r="G9" s="1068"/>
      <c r="H9" s="1068"/>
      <c r="I9" s="1068"/>
      <c r="J9" s="1068"/>
      <c r="K9" s="1068"/>
      <c r="L9" s="1068"/>
      <c r="M9" s="1068"/>
      <c r="N9" s="1068"/>
      <c r="O9" s="1069"/>
      <c r="P9" s="1070" t="s">
        <v>316</v>
      </c>
      <c r="Q9" s="1071"/>
    </row>
    <row r="10" spans="1:17" s="114" customFormat="1" ht="36" customHeight="1">
      <c r="A10" s="1051" t="s">
        <v>797</v>
      </c>
      <c r="B10" s="1052"/>
      <c r="C10" s="1052"/>
      <c r="D10" s="1052"/>
      <c r="E10" s="1052"/>
      <c r="F10" s="1052"/>
      <c r="G10" s="1052"/>
      <c r="H10" s="1052"/>
      <c r="I10" s="1052"/>
      <c r="J10" s="1052"/>
      <c r="K10" s="1052"/>
      <c r="L10" s="1052"/>
      <c r="M10" s="1052"/>
      <c r="N10" s="1052"/>
      <c r="O10" s="1053"/>
      <c r="P10" s="1054" t="s">
        <v>316</v>
      </c>
      <c r="Q10" s="1055"/>
    </row>
    <row r="11" spans="1:17" s="114" customFormat="1" ht="36" customHeight="1" thickBot="1">
      <c r="A11" s="1056" t="s">
        <v>331</v>
      </c>
      <c r="B11" s="1057"/>
      <c r="C11" s="1057"/>
      <c r="D11" s="1057"/>
      <c r="E11" s="1057"/>
      <c r="F11" s="1057"/>
      <c r="G11" s="1057"/>
      <c r="H11" s="1057"/>
      <c r="I11" s="1057"/>
      <c r="J11" s="1057"/>
      <c r="K11" s="1057"/>
      <c r="L11" s="1057"/>
      <c r="M11" s="1057"/>
      <c r="N11" s="1057"/>
      <c r="O11" s="1058"/>
      <c r="P11" s="1059" t="s">
        <v>316</v>
      </c>
      <c r="Q11" s="1060"/>
    </row>
    <row r="12" spans="1:17" s="114" customFormat="1" ht="11.25" customHeight="1">
      <c r="A12" s="115"/>
      <c r="B12" s="116"/>
      <c r="C12" s="116"/>
      <c r="D12" s="116"/>
      <c r="E12" s="116"/>
      <c r="F12" s="116"/>
      <c r="G12" s="116"/>
      <c r="H12" s="116"/>
      <c r="I12" s="116"/>
      <c r="J12" s="116"/>
      <c r="K12" s="116"/>
      <c r="L12" s="116"/>
      <c r="M12" s="116"/>
      <c r="N12" s="116"/>
      <c r="O12" s="116"/>
      <c r="P12" s="117"/>
      <c r="Q12" s="117"/>
    </row>
    <row r="13" spans="1:17" ht="13.5" customHeight="1">
      <c r="A13" s="110" t="s">
        <v>318</v>
      </c>
    </row>
    <row r="14" spans="1:17" s="119" customFormat="1" ht="35.25" customHeight="1">
      <c r="A14" s="1049" t="s">
        <v>324</v>
      </c>
      <c r="B14" s="1050"/>
      <c r="C14" s="1050"/>
      <c r="D14" s="1050"/>
      <c r="E14" s="1050"/>
      <c r="F14" s="1050"/>
      <c r="G14" s="1050"/>
      <c r="H14" s="1050"/>
      <c r="I14" s="1050"/>
      <c r="J14" s="1050"/>
      <c r="K14" s="1050"/>
      <c r="L14" s="1050"/>
      <c r="M14" s="1050"/>
      <c r="N14" s="1050"/>
      <c r="O14" s="1050"/>
      <c r="P14" s="1050"/>
      <c r="Q14" s="1050"/>
    </row>
    <row r="15" spans="1:17" s="119" customFormat="1" ht="204.6" customHeight="1">
      <c r="A15" s="1084" t="s">
        <v>325</v>
      </c>
      <c r="B15" s="1085"/>
      <c r="C15" s="1085"/>
      <c r="D15" s="1085"/>
      <c r="E15" s="1085"/>
      <c r="F15" s="1085"/>
      <c r="G15" s="1085"/>
      <c r="H15" s="1085"/>
      <c r="I15" s="1085"/>
      <c r="J15" s="1085"/>
      <c r="K15" s="1085"/>
      <c r="L15" s="1085"/>
      <c r="M15" s="1085"/>
      <c r="N15" s="1085"/>
      <c r="O15" s="1085"/>
      <c r="P15" s="1085"/>
      <c r="Q15" s="1085"/>
    </row>
    <row r="16" spans="1:17" s="119" customFormat="1" ht="54" customHeight="1">
      <c r="A16" s="1049" t="s">
        <v>321</v>
      </c>
      <c r="B16" s="1050"/>
      <c r="C16" s="1050"/>
      <c r="D16" s="1050"/>
      <c r="E16" s="1050"/>
      <c r="F16" s="1050"/>
      <c r="G16" s="1050"/>
      <c r="H16" s="1050"/>
      <c r="I16" s="1050"/>
      <c r="J16" s="1050"/>
      <c r="K16" s="1050"/>
      <c r="L16" s="1050"/>
      <c r="M16" s="1050"/>
      <c r="N16" s="1050"/>
      <c r="O16" s="1050"/>
      <c r="P16" s="1050"/>
      <c r="Q16" s="1050"/>
    </row>
  </sheetData>
  <mergeCells count="20">
    <mergeCell ref="A6:O6"/>
    <mergeCell ref="P6:Q6"/>
    <mergeCell ref="A2:P2"/>
    <mergeCell ref="A4:O4"/>
    <mergeCell ref="P4:Q4"/>
    <mergeCell ref="A5:O5"/>
    <mergeCell ref="P5:Q5"/>
    <mergeCell ref="A7:O7"/>
    <mergeCell ref="P7:Q7"/>
    <mergeCell ref="A8:O8"/>
    <mergeCell ref="P8:Q8"/>
    <mergeCell ref="A9:O9"/>
    <mergeCell ref="P9:Q9"/>
    <mergeCell ref="A16:Q16"/>
    <mergeCell ref="A10:O10"/>
    <mergeCell ref="P10:Q10"/>
    <mergeCell ref="A11:O11"/>
    <mergeCell ref="P11:Q11"/>
    <mergeCell ref="A14:Q14"/>
    <mergeCell ref="A15:Q1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sheetPr>
  <dimension ref="A2:Q14"/>
  <sheetViews>
    <sheetView view="pageBreakPreview" zoomScale="85" zoomScaleNormal="100" zoomScaleSheetLayoutView="85" workbookViewId="0">
      <selection activeCell="A2" sqref="A2:P2"/>
    </sheetView>
  </sheetViews>
  <sheetFormatPr defaultColWidth="9" defaultRowHeight="13.2"/>
  <cols>
    <col min="1" max="1" width="6.44140625" style="110" customWidth="1"/>
    <col min="2" max="2" width="7.777343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28.5" customHeight="1">
      <c r="A2" s="1072" t="s">
        <v>547</v>
      </c>
      <c r="B2" s="1072"/>
      <c r="C2" s="1072"/>
      <c r="D2" s="1072"/>
      <c r="E2" s="1072"/>
      <c r="F2" s="1072"/>
      <c r="G2" s="1072"/>
      <c r="H2" s="1072"/>
      <c r="I2" s="1072"/>
      <c r="J2" s="1072"/>
      <c r="K2" s="1072"/>
      <c r="L2" s="1072"/>
      <c r="M2" s="1072"/>
      <c r="N2" s="1072"/>
      <c r="O2" s="1072"/>
      <c r="P2" s="1072"/>
      <c r="Q2" s="109"/>
    </row>
    <row r="3" spans="1:17" ht="10.5" customHeight="1" thickBot="1">
      <c r="A3" s="111"/>
      <c r="P3" s="112"/>
      <c r="Q3" s="112"/>
    </row>
    <row r="4" spans="1:17" s="118" customFormat="1" ht="23.25" customHeight="1" thickBot="1">
      <c r="A4" s="1089" t="s">
        <v>456</v>
      </c>
      <c r="B4" s="1090"/>
      <c r="C4" s="1091"/>
      <c r="D4" s="1091"/>
      <c r="E4" s="1091"/>
      <c r="F4" s="1091"/>
      <c r="G4" s="1091"/>
      <c r="H4" s="1091"/>
      <c r="I4" s="1091"/>
      <c r="J4" s="1091"/>
      <c r="K4" s="1091"/>
      <c r="L4" s="1091"/>
      <c r="M4" s="1091"/>
      <c r="N4" s="1091"/>
      <c r="O4" s="1092"/>
      <c r="P4" s="1077" t="s">
        <v>314</v>
      </c>
      <c r="Q4" s="1078"/>
    </row>
    <row r="5" spans="1:17" s="114" customFormat="1" ht="36" customHeight="1">
      <c r="A5" s="1093" t="s">
        <v>457</v>
      </c>
      <c r="B5" s="1094"/>
      <c r="C5" s="1094"/>
      <c r="D5" s="1094"/>
      <c r="E5" s="1094"/>
      <c r="F5" s="1094"/>
      <c r="G5" s="1094"/>
      <c r="H5" s="1094"/>
      <c r="I5" s="1094"/>
      <c r="J5" s="1094"/>
      <c r="K5" s="1094"/>
      <c r="L5" s="1094"/>
      <c r="M5" s="1094"/>
      <c r="N5" s="1094"/>
      <c r="O5" s="1095"/>
      <c r="P5" s="1096" t="s">
        <v>458</v>
      </c>
      <c r="Q5" s="1097"/>
    </row>
    <row r="6" spans="1:17" s="114" customFormat="1" ht="36" customHeight="1">
      <c r="A6" s="1087" t="s">
        <v>459</v>
      </c>
      <c r="B6" s="1052"/>
      <c r="C6" s="1052"/>
      <c r="D6" s="1052"/>
      <c r="E6" s="1052"/>
      <c r="F6" s="1052"/>
      <c r="G6" s="1052"/>
      <c r="H6" s="1052"/>
      <c r="I6" s="1052"/>
      <c r="J6" s="1052"/>
      <c r="K6" s="1052"/>
      <c r="L6" s="1052"/>
      <c r="M6" s="1052"/>
      <c r="N6" s="1052"/>
      <c r="O6" s="1053"/>
      <c r="P6" s="1070" t="s">
        <v>315</v>
      </c>
      <c r="Q6" s="1071"/>
    </row>
    <row r="7" spans="1:17" s="114" customFormat="1" ht="36" customHeight="1">
      <c r="A7" s="1087" t="s">
        <v>460</v>
      </c>
      <c r="B7" s="1052"/>
      <c r="C7" s="1052"/>
      <c r="D7" s="1052"/>
      <c r="E7" s="1052"/>
      <c r="F7" s="1052"/>
      <c r="G7" s="1052"/>
      <c r="H7" s="1052"/>
      <c r="I7" s="1052"/>
      <c r="J7" s="1052"/>
      <c r="K7" s="1052"/>
      <c r="L7" s="1052"/>
      <c r="M7" s="1052"/>
      <c r="N7" s="1052"/>
      <c r="O7" s="1053"/>
      <c r="P7" s="1070" t="s">
        <v>315</v>
      </c>
      <c r="Q7" s="1071"/>
    </row>
    <row r="8" spans="1:17" s="114" customFormat="1" ht="36" customHeight="1" thickBot="1">
      <c r="A8" s="1088" t="s">
        <v>461</v>
      </c>
      <c r="B8" s="1057"/>
      <c r="C8" s="1057"/>
      <c r="D8" s="1057"/>
      <c r="E8" s="1057"/>
      <c r="F8" s="1057"/>
      <c r="G8" s="1057"/>
      <c r="H8" s="1057"/>
      <c r="I8" s="1057"/>
      <c r="J8" s="1057"/>
      <c r="K8" s="1057"/>
      <c r="L8" s="1057"/>
      <c r="M8" s="1057"/>
      <c r="N8" s="1057"/>
      <c r="O8" s="1058"/>
      <c r="P8" s="1059" t="s">
        <v>315</v>
      </c>
      <c r="Q8" s="1060"/>
    </row>
    <row r="9" spans="1:17" ht="9" customHeight="1"/>
    <row r="10" spans="1:17" ht="15.75" customHeight="1">
      <c r="A10" s="110" t="s">
        <v>318</v>
      </c>
    </row>
    <row r="11" spans="1:17" s="119" customFormat="1" ht="112.5" customHeight="1">
      <c r="A11" s="1061" t="s">
        <v>779</v>
      </c>
      <c r="B11" s="1050"/>
      <c r="C11" s="1050"/>
      <c r="D11" s="1050"/>
      <c r="E11" s="1050"/>
      <c r="F11" s="1050"/>
      <c r="G11" s="1050"/>
      <c r="H11" s="1050"/>
      <c r="I11" s="1050"/>
      <c r="J11" s="1050"/>
      <c r="K11" s="1050"/>
      <c r="L11" s="1050"/>
      <c r="M11" s="1050"/>
      <c r="N11" s="1050"/>
      <c r="O11" s="1050"/>
      <c r="P11" s="1050"/>
      <c r="Q11" s="1050"/>
    </row>
    <row r="12" spans="1:17" s="119" customFormat="1" ht="142.5" customHeight="1">
      <c r="A12" s="1049"/>
      <c r="B12" s="1086"/>
      <c r="C12" s="1086"/>
      <c r="D12" s="1086"/>
      <c r="E12" s="1086"/>
      <c r="F12" s="1086"/>
      <c r="G12" s="1086"/>
      <c r="H12" s="1086"/>
      <c r="I12" s="1086"/>
      <c r="J12" s="1086"/>
      <c r="K12" s="1086"/>
      <c r="L12" s="1086"/>
      <c r="M12" s="1086"/>
      <c r="N12" s="1086"/>
      <c r="O12" s="1086"/>
      <c r="P12" s="1086"/>
      <c r="Q12" s="1086"/>
    </row>
    <row r="13" spans="1:17" s="119" customFormat="1" ht="48" customHeight="1">
      <c r="A13" s="1049"/>
      <c r="B13" s="1086"/>
      <c r="C13" s="1086"/>
      <c r="D13" s="1086"/>
      <c r="E13" s="1086"/>
      <c r="F13" s="1086"/>
      <c r="G13" s="1086"/>
      <c r="H13" s="1086"/>
      <c r="I13" s="1086"/>
      <c r="J13" s="1086"/>
      <c r="K13" s="1086"/>
      <c r="L13" s="1086"/>
      <c r="M13" s="1086"/>
      <c r="N13" s="1086"/>
      <c r="O13" s="1086"/>
      <c r="P13" s="1086"/>
      <c r="Q13" s="1086"/>
    </row>
    <row r="14" spans="1:17" s="119" customFormat="1" ht="78.75" customHeight="1">
      <c r="A14" s="1049"/>
      <c r="B14" s="1086"/>
      <c r="C14" s="1086"/>
      <c r="D14" s="1086"/>
      <c r="E14" s="1086"/>
      <c r="F14" s="1086"/>
      <c r="G14" s="1086"/>
      <c r="H14" s="1086"/>
      <c r="I14" s="1086"/>
      <c r="J14" s="1086"/>
      <c r="K14" s="1086"/>
      <c r="L14" s="1086"/>
      <c r="M14" s="1086"/>
      <c r="N14" s="1086"/>
      <c r="O14" s="1086"/>
      <c r="P14" s="1086"/>
      <c r="Q14" s="1086"/>
    </row>
  </sheetData>
  <mergeCells count="15">
    <mergeCell ref="A6:O6"/>
    <mergeCell ref="P6:Q6"/>
    <mergeCell ref="A2:P2"/>
    <mergeCell ref="A4:O4"/>
    <mergeCell ref="P4:Q4"/>
    <mergeCell ref="A5:O5"/>
    <mergeCell ref="P5:Q5"/>
    <mergeCell ref="A13:Q13"/>
    <mergeCell ref="A14:Q14"/>
    <mergeCell ref="A7:O7"/>
    <mergeCell ref="P7:Q7"/>
    <mergeCell ref="A8:O8"/>
    <mergeCell ref="P8:Q8"/>
    <mergeCell ref="A11:Q11"/>
    <mergeCell ref="A12:Q12"/>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sheetPr>
  <dimension ref="A2:Q11"/>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326</v>
      </c>
      <c r="B2" s="1072"/>
      <c r="C2" s="1072"/>
      <c r="D2" s="1072"/>
      <c r="E2" s="1072"/>
      <c r="F2" s="1072"/>
      <c r="G2" s="1072"/>
      <c r="H2" s="1072"/>
      <c r="I2" s="1072"/>
      <c r="J2" s="1072"/>
      <c r="K2" s="1072"/>
      <c r="L2" s="1072"/>
      <c r="M2" s="1072"/>
      <c r="N2" s="1072"/>
      <c r="O2" s="1072"/>
      <c r="P2" s="1072"/>
      <c r="Q2" s="109"/>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103" t="s">
        <v>327</v>
      </c>
      <c r="B5" s="1080"/>
      <c r="C5" s="1080"/>
      <c r="D5" s="1080"/>
      <c r="E5" s="1080"/>
      <c r="F5" s="1080"/>
      <c r="G5" s="1080"/>
      <c r="H5" s="1080"/>
      <c r="I5" s="1080"/>
      <c r="J5" s="1080"/>
      <c r="K5" s="1080"/>
      <c r="L5" s="1080"/>
      <c r="M5" s="1080"/>
      <c r="N5" s="1080"/>
      <c r="O5" s="1081"/>
      <c r="P5" s="1082" t="s">
        <v>328</v>
      </c>
      <c r="Q5" s="1083"/>
    </row>
    <row r="6" spans="1:17" s="114" customFormat="1" ht="36" customHeight="1">
      <c r="A6" s="1087" t="s">
        <v>329</v>
      </c>
      <c r="B6" s="1052"/>
      <c r="C6" s="1052"/>
      <c r="D6" s="1052"/>
      <c r="E6" s="1052"/>
      <c r="F6" s="1052"/>
      <c r="G6" s="1052"/>
      <c r="H6" s="1052"/>
      <c r="I6" s="1052"/>
      <c r="J6" s="1052"/>
      <c r="K6" s="1052"/>
      <c r="L6" s="1052"/>
      <c r="M6" s="1052"/>
      <c r="N6" s="1052"/>
      <c r="O6" s="1053"/>
      <c r="P6" s="1054" t="s">
        <v>316</v>
      </c>
      <c r="Q6" s="1055"/>
    </row>
    <row r="7" spans="1:17" s="114" customFormat="1" ht="36" customHeight="1">
      <c r="A7" s="1062" t="s">
        <v>551</v>
      </c>
      <c r="B7" s="1098"/>
      <c r="C7" s="1098"/>
      <c r="D7" s="1098"/>
      <c r="E7" s="1098"/>
      <c r="F7" s="1098"/>
      <c r="G7" s="1098"/>
      <c r="H7" s="1098"/>
      <c r="I7" s="1098"/>
      <c r="J7" s="1098"/>
      <c r="K7" s="1098"/>
      <c r="L7" s="1098"/>
      <c r="M7" s="1098"/>
      <c r="N7" s="1098"/>
      <c r="O7" s="1099"/>
      <c r="P7" s="1065" t="s">
        <v>330</v>
      </c>
      <c r="Q7" s="1066"/>
    </row>
    <row r="8" spans="1:17" s="114" customFormat="1" ht="36" customHeight="1" thickBot="1">
      <c r="A8" s="1100" t="s">
        <v>331</v>
      </c>
      <c r="B8" s="1101"/>
      <c r="C8" s="1101"/>
      <c r="D8" s="1101"/>
      <c r="E8" s="1101"/>
      <c r="F8" s="1101"/>
      <c r="G8" s="1101"/>
      <c r="H8" s="1101"/>
      <c r="I8" s="1101"/>
      <c r="J8" s="1101"/>
      <c r="K8" s="1101"/>
      <c r="L8" s="1101"/>
      <c r="M8" s="1101"/>
      <c r="N8" s="1101"/>
      <c r="O8" s="1102"/>
      <c r="P8" s="1059" t="s">
        <v>316</v>
      </c>
      <c r="Q8" s="1060"/>
    </row>
    <row r="9" spans="1:17" s="114" customFormat="1" ht="11.25" customHeight="1">
      <c r="A9" s="115"/>
      <c r="B9" s="116"/>
      <c r="C9" s="116"/>
      <c r="D9" s="116"/>
      <c r="E9" s="116"/>
      <c r="F9" s="116"/>
      <c r="G9" s="116"/>
      <c r="H9" s="116"/>
      <c r="I9" s="116"/>
      <c r="J9" s="116"/>
      <c r="K9" s="116"/>
      <c r="L9" s="116"/>
      <c r="M9" s="116"/>
      <c r="N9" s="116"/>
      <c r="O9" s="116"/>
      <c r="P9" s="117"/>
      <c r="Q9" s="117"/>
    </row>
    <row r="10" spans="1:17" ht="24" customHeight="1">
      <c r="A10" s="110" t="s">
        <v>318</v>
      </c>
    </row>
    <row r="11" spans="1:17" s="119" customFormat="1" ht="191.4" customHeight="1">
      <c r="A11" s="1061" t="s">
        <v>780</v>
      </c>
      <c r="B11" s="1086"/>
      <c r="C11" s="1086"/>
      <c r="D11" s="1086"/>
      <c r="E11" s="1086"/>
      <c r="F11" s="1086"/>
      <c r="G11" s="1086"/>
      <c r="H11" s="1086"/>
      <c r="I11" s="1086"/>
      <c r="J11" s="1086"/>
      <c r="K11" s="1086"/>
      <c r="L11" s="1086"/>
      <c r="M11" s="1086"/>
      <c r="N11" s="1086"/>
      <c r="O11" s="1086"/>
      <c r="P11" s="1086"/>
      <c r="Q11" s="1086"/>
    </row>
  </sheetData>
  <mergeCells count="12">
    <mergeCell ref="A6:O6"/>
    <mergeCell ref="P6:Q6"/>
    <mergeCell ref="A2:P2"/>
    <mergeCell ref="A4:O4"/>
    <mergeCell ref="P4:Q4"/>
    <mergeCell ref="A5:O5"/>
    <mergeCell ref="P5:Q5"/>
    <mergeCell ref="A7:O7"/>
    <mergeCell ref="P7:Q7"/>
    <mergeCell ref="A8:O8"/>
    <mergeCell ref="P8:Q8"/>
    <mergeCell ref="A11:Q11"/>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8"/>
  </sheetPr>
  <dimension ref="A2:Q11"/>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332</v>
      </c>
      <c r="B2" s="1072"/>
      <c r="C2" s="1072"/>
      <c r="D2" s="1072"/>
      <c r="E2" s="1072"/>
      <c r="F2" s="1072"/>
      <c r="G2" s="1072"/>
      <c r="H2" s="1072"/>
      <c r="I2" s="1072"/>
      <c r="J2" s="1072"/>
      <c r="K2" s="1072"/>
      <c r="L2" s="1072"/>
      <c r="M2" s="1072"/>
      <c r="N2" s="1072"/>
      <c r="O2" s="1072"/>
      <c r="P2" s="1072"/>
      <c r="Q2" s="109"/>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103" t="s">
        <v>327</v>
      </c>
      <c r="B5" s="1080"/>
      <c r="C5" s="1080"/>
      <c r="D5" s="1080"/>
      <c r="E5" s="1080"/>
      <c r="F5" s="1080"/>
      <c r="G5" s="1080"/>
      <c r="H5" s="1080"/>
      <c r="I5" s="1080"/>
      <c r="J5" s="1080"/>
      <c r="K5" s="1080"/>
      <c r="L5" s="1080"/>
      <c r="M5" s="1080"/>
      <c r="N5" s="1080"/>
      <c r="O5" s="1081"/>
      <c r="P5" s="1082" t="s">
        <v>316</v>
      </c>
      <c r="Q5" s="1083"/>
    </row>
    <row r="6" spans="1:17" s="114" customFormat="1" ht="36" customHeight="1">
      <c r="A6" s="1087" t="s">
        <v>333</v>
      </c>
      <c r="B6" s="1052"/>
      <c r="C6" s="1052"/>
      <c r="D6" s="1052"/>
      <c r="E6" s="1052"/>
      <c r="F6" s="1052"/>
      <c r="G6" s="1052"/>
      <c r="H6" s="1052"/>
      <c r="I6" s="1052"/>
      <c r="J6" s="1052"/>
      <c r="K6" s="1052"/>
      <c r="L6" s="1052"/>
      <c r="M6" s="1052"/>
      <c r="N6" s="1052"/>
      <c r="O6" s="1053"/>
      <c r="P6" s="1054" t="s">
        <v>316</v>
      </c>
      <c r="Q6" s="1055"/>
    </row>
    <row r="7" spans="1:17" s="114" customFormat="1" ht="36" customHeight="1">
      <c r="A7" s="1062" t="s">
        <v>552</v>
      </c>
      <c r="B7" s="1063"/>
      <c r="C7" s="1063"/>
      <c r="D7" s="1063"/>
      <c r="E7" s="1063"/>
      <c r="F7" s="1063"/>
      <c r="G7" s="1063"/>
      <c r="H7" s="1063"/>
      <c r="I7" s="1063"/>
      <c r="J7" s="1063"/>
      <c r="K7" s="1063"/>
      <c r="L7" s="1063"/>
      <c r="M7" s="1063"/>
      <c r="N7" s="1063"/>
      <c r="O7" s="1064"/>
      <c r="P7" s="1065" t="s">
        <v>334</v>
      </c>
      <c r="Q7" s="1066"/>
    </row>
    <row r="8" spans="1:17" s="114" customFormat="1" ht="36" customHeight="1" thickBot="1">
      <c r="A8" s="1088" t="s">
        <v>331</v>
      </c>
      <c r="B8" s="1057"/>
      <c r="C8" s="1057"/>
      <c r="D8" s="1057"/>
      <c r="E8" s="1057"/>
      <c r="F8" s="1057"/>
      <c r="G8" s="1057"/>
      <c r="H8" s="1057"/>
      <c r="I8" s="1057"/>
      <c r="J8" s="1057"/>
      <c r="K8" s="1057"/>
      <c r="L8" s="1057"/>
      <c r="M8" s="1057"/>
      <c r="N8" s="1057"/>
      <c r="O8" s="1058"/>
      <c r="P8" s="1059" t="s">
        <v>316</v>
      </c>
      <c r="Q8" s="1060"/>
    </row>
    <row r="9" spans="1:17" s="114" customFormat="1" ht="11.25" customHeight="1">
      <c r="A9" s="115"/>
      <c r="B9" s="116"/>
      <c r="C9" s="116"/>
      <c r="D9" s="116"/>
      <c r="E9" s="116"/>
      <c r="F9" s="116"/>
      <c r="G9" s="116"/>
      <c r="H9" s="116"/>
      <c r="I9" s="116"/>
      <c r="J9" s="116"/>
      <c r="K9" s="116"/>
      <c r="L9" s="116"/>
      <c r="M9" s="116"/>
      <c r="N9" s="116"/>
      <c r="O9" s="116"/>
      <c r="P9" s="117"/>
      <c r="Q9" s="117"/>
    </row>
    <row r="10" spans="1:17" ht="18" customHeight="1">
      <c r="A10" s="110" t="s">
        <v>318</v>
      </c>
    </row>
    <row r="11" spans="1:17" s="119" customFormat="1" ht="191.4" customHeight="1">
      <c r="A11" s="1061" t="s">
        <v>780</v>
      </c>
      <c r="B11" s="1086"/>
      <c r="C11" s="1086"/>
      <c r="D11" s="1086"/>
      <c r="E11" s="1086"/>
      <c r="F11" s="1086"/>
      <c r="G11" s="1086"/>
      <c r="H11" s="1086"/>
      <c r="I11" s="1086"/>
      <c r="J11" s="1086"/>
      <c r="K11" s="1086"/>
      <c r="L11" s="1086"/>
      <c r="M11" s="1086"/>
      <c r="N11" s="1086"/>
      <c r="O11" s="1086"/>
      <c r="P11" s="1086"/>
      <c r="Q11" s="1086"/>
    </row>
  </sheetData>
  <mergeCells count="12">
    <mergeCell ref="A6:O6"/>
    <mergeCell ref="P6:Q6"/>
    <mergeCell ref="A2:P2"/>
    <mergeCell ref="A4:O4"/>
    <mergeCell ref="P4:Q4"/>
    <mergeCell ref="A5:O5"/>
    <mergeCell ref="P5:Q5"/>
    <mergeCell ref="A7:O7"/>
    <mergeCell ref="P7:Q7"/>
    <mergeCell ref="A8:O8"/>
    <mergeCell ref="P8:Q8"/>
    <mergeCell ref="A11:Q11"/>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sheetPr>
  <dimension ref="A2:Q11"/>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462</v>
      </c>
      <c r="B2" s="1072"/>
      <c r="C2" s="1072"/>
      <c r="D2" s="1072"/>
      <c r="E2" s="1072"/>
      <c r="F2" s="1072"/>
      <c r="G2" s="1072"/>
      <c r="H2" s="1072"/>
      <c r="I2" s="1072"/>
      <c r="J2" s="1072"/>
      <c r="K2" s="1072"/>
      <c r="L2" s="1072"/>
      <c r="M2" s="1072"/>
      <c r="N2" s="1072"/>
      <c r="O2" s="1072"/>
      <c r="P2" s="1072"/>
      <c r="Q2" s="109"/>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81" customFormat="1" ht="36" customHeight="1" thickBot="1">
      <c r="A5" s="1121" t="s">
        <v>553</v>
      </c>
      <c r="B5" s="1122"/>
      <c r="C5" s="1122"/>
      <c r="D5" s="1122"/>
      <c r="E5" s="1122"/>
      <c r="F5" s="1122"/>
      <c r="G5" s="1122"/>
      <c r="H5" s="1122"/>
      <c r="I5" s="1122"/>
      <c r="J5" s="1122"/>
      <c r="K5" s="1122"/>
      <c r="L5" s="1122"/>
      <c r="M5" s="1122"/>
      <c r="N5" s="1122"/>
      <c r="O5" s="1123"/>
      <c r="P5" s="1114" t="s">
        <v>315</v>
      </c>
      <c r="Q5" s="1115"/>
    </row>
    <row r="6" spans="1:17" s="181" customFormat="1" ht="45" customHeight="1">
      <c r="A6" s="1111" t="s">
        <v>488</v>
      </c>
      <c r="B6" s="1112"/>
      <c r="C6" s="1112"/>
      <c r="D6" s="1112"/>
      <c r="E6" s="1112"/>
      <c r="F6" s="1112"/>
      <c r="G6" s="1112"/>
      <c r="H6" s="1112"/>
      <c r="I6" s="1112"/>
      <c r="J6" s="1112"/>
      <c r="K6" s="1112"/>
      <c r="L6" s="1112"/>
      <c r="M6" s="1112"/>
      <c r="N6" s="1112"/>
      <c r="O6" s="1113"/>
      <c r="P6" s="1114" t="s">
        <v>315</v>
      </c>
      <c r="Q6" s="1115"/>
    </row>
    <row r="7" spans="1:17" s="114" customFormat="1" ht="36" customHeight="1">
      <c r="A7" s="1116" t="s">
        <v>489</v>
      </c>
      <c r="B7" s="1117"/>
      <c r="C7" s="1117"/>
      <c r="D7" s="1117"/>
      <c r="E7" s="1117"/>
      <c r="F7" s="1117"/>
      <c r="G7" s="1117"/>
      <c r="H7" s="1117"/>
      <c r="I7" s="1117"/>
      <c r="J7" s="1117"/>
      <c r="K7" s="1117"/>
      <c r="L7" s="1117"/>
      <c r="M7" s="1117"/>
      <c r="N7" s="1117"/>
      <c r="O7" s="1118"/>
      <c r="P7" s="1119" t="s">
        <v>544</v>
      </c>
      <c r="Q7" s="1120"/>
    </row>
    <row r="8" spans="1:17" s="181" customFormat="1" ht="36" customHeight="1" thickBot="1">
      <c r="A8" s="1104" t="s">
        <v>339</v>
      </c>
      <c r="B8" s="1105"/>
      <c r="C8" s="1105"/>
      <c r="D8" s="1105"/>
      <c r="E8" s="1105"/>
      <c r="F8" s="1105"/>
      <c r="G8" s="1105"/>
      <c r="H8" s="1105"/>
      <c r="I8" s="1105"/>
      <c r="J8" s="1105"/>
      <c r="K8" s="1105"/>
      <c r="L8" s="1105"/>
      <c r="M8" s="1105"/>
      <c r="N8" s="1105"/>
      <c r="O8" s="1106"/>
      <c r="P8" s="1107" t="s">
        <v>315</v>
      </c>
      <c r="Q8" s="1108"/>
    </row>
    <row r="9" spans="1:17" s="181" customFormat="1" ht="11.25" customHeight="1">
      <c r="A9" s="230"/>
      <c r="B9" s="231"/>
      <c r="C9" s="231"/>
      <c r="D9" s="231"/>
      <c r="E9" s="231"/>
      <c r="F9" s="231"/>
      <c r="G9" s="231"/>
      <c r="H9" s="231"/>
      <c r="I9" s="231"/>
      <c r="J9" s="231"/>
      <c r="K9" s="231"/>
      <c r="L9" s="231"/>
      <c r="M9" s="231"/>
      <c r="N9" s="231"/>
      <c r="O9" s="231"/>
      <c r="P9" s="232"/>
      <c r="Q9" s="232"/>
    </row>
    <row r="10" spans="1:17" ht="17.25" customHeight="1">
      <c r="A10" s="233" t="s">
        <v>318</v>
      </c>
      <c r="B10" s="233"/>
      <c r="C10" s="233"/>
      <c r="D10" s="233"/>
      <c r="E10" s="233"/>
      <c r="F10" s="233"/>
      <c r="G10" s="233"/>
      <c r="H10" s="233"/>
      <c r="I10" s="233"/>
      <c r="J10" s="233"/>
      <c r="K10" s="233"/>
      <c r="L10" s="233"/>
      <c r="M10" s="233"/>
      <c r="N10" s="233"/>
      <c r="O10" s="233"/>
      <c r="P10" s="234"/>
      <c r="Q10" s="234"/>
    </row>
    <row r="11" spans="1:17" s="161" customFormat="1" ht="272.39999999999998" customHeight="1">
      <c r="A11" s="1109" t="s">
        <v>546</v>
      </c>
      <c r="B11" s="1110"/>
      <c r="C11" s="1110"/>
      <c r="D11" s="1110"/>
      <c r="E11" s="1110"/>
      <c r="F11" s="1110"/>
      <c r="G11" s="1110"/>
      <c r="H11" s="1110"/>
      <c r="I11" s="1110"/>
      <c r="J11" s="1110"/>
      <c r="K11" s="1110"/>
      <c r="L11" s="1110"/>
      <c r="M11" s="1110"/>
      <c r="N11" s="1110"/>
      <c r="O11" s="1110"/>
      <c r="P11" s="1110"/>
      <c r="Q11" s="1110"/>
    </row>
  </sheetData>
  <mergeCells count="12">
    <mergeCell ref="A8:O8"/>
    <mergeCell ref="P8:Q8"/>
    <mergeCell ref="A11:Q11"/>
    <mergeCell ref="A2:P2"/>
    <mergeCell ref="A4:O4"/>
    <mergeCell ref="P4:Q4"/>
    <mergeCell ref="A6:O6"/>
    <mergeCell ref="P6:Q6"/>
    <mergeCell ref="A7:O7"/>
    <mergeCell ref="P7:Q7"/>
    <mergeCell ref="A5:O5"/>
    <mergeCell ref="P5:Q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8"/>
  </sheetPr>
  <dimension ref="A2:Q8"/>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335</v>
      </c>
      <c r="B2" s="1072"/>
      <c r="C2" s="1072"/>
      <c r="D2" s="1072"/>
      <c r="E2" s="1072"/>
      <c r="F2" s="1072"/>
      <c r="G2" s="1072"/>
      <c r="H2" s="1072"/>
      <c r="I2" s="1072"/>
      <c r="J2" s="1072"/>
      <c r="K2" s="1072"/>
      <c r="L2" s="1072"/>
      <c r="M2" s="1072"/>
      <c r="N2" s="1072"/>
      <c r="O2" s="1072"/>
      <c r="P2" s="1072"/>
      <c r="Q2" s="160"/>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45" customHeight="1">
      <c r="A5" s="1124" t="s">
        <v>336</v>
      </c>
      <c r="B5" s="1125"/>
      <c r="C5" s="1125"/>
      <c r="D5" s="1125"/>
      <c r="E5" s="1125"/>
      <c r="F5" s="1125"/>
      <c r="G5" s="1125"/>
      <c r="H5" s="1125"/>
      <c r="I5" s="1125"/>
      <c r="J5" s="1125"/>
      <c r="K5" s="1125"/>
      <c r="L5" s="1125"/>
      <c r="M5" s="1125"/>
      <c r="N5" s="1125"/>
      <c r="O5" s="1126"/>
      <c r="P5" s="1082" t="s">
        <v>315</v>
      </c>
      <c r="Q5" s="1127"/>
    </row>
    <row r="6" spans="1:17" s="114" customFormat="1" ht="36" customHeight="1">
      <c r="A6" s="1128" t="s">
        <v>337</v>
      </c>
      <c r="B6" s="1068"/>
      <c r="C6" s="1068"/>
      <c r="D6" s="1068"/>
      <c r="E6" s="1068"/>
      <c r="F6" s="1068"/>
      <c r="G6" s="1068"/>
      <c r="H6" s="1068"/>
      <c r="I6" s="1068"/>
      <c r="J6" s="1068"/>
      <c r="K6" s="1068"/>
      <c r="L6" s="1068"/>
      <c r="M6" s="1068"/>
      <c r="N6" s="1068"/>
      <c r="O6" s="1069"/>
      <c r="P6" s="1070" t="s">
        <v>315</v>
      </c>
      <c r="Q6" s="1071"/>
    </row>
    <row r="7" spans="1:17" s="114" customFormat="1" ht="36" customHeight="1" thickBot="1">
      <c r="A7" s="1088" t="s">
        <v>339</v>
      </c>
      <c r="B7" s="1057"/>
      <c r="C7" s="1057"/>
      <c r="D7" s="1057"/>
      <c r="E7" s="1057"/>
      <c r="F7" s="1057"/>
      <c r="G7" s="1057"/>
      <c r="H7" s="1057"/>
      <c r="I7" s="1057"/>
      <c r="J7" s="1057"/>
      <c r="K7" s="1057"/>
      <c r="L7" s="1057"/>
      <c r="M7" s="1057"/>
      <c r="N7" s="1057"/>
      <c r="O7" s="1058"/>
      <c r="P7" s="1059" t="s">
        <v>315</v>
      </c>
      <c r="Q7" s="1060"/>
    </row>
    <row r="8" spans="1:17" s="114" customFormat="1" ht="11.25" customHeight="1">
      <c r="A8" s="115"/>
      <c r="B8" s="116"/>
      <c r="C8" s="116"/>
      <c r="D8" s="116"/>
      <c r="E8" s="116"/>
      <c r="F8" s="116"/>
      <c r="G8" s="116"/>
      <c r="H8" s="116"/>
      <c r="I8" s="116"/>
      <c r="J8" s="116"/>
      <c r="K8" s="116"/>
      <c r="L8" s="116"/>
      <c r="M8" s="116"/>
      <c r="N8" s="116"/>
      <c r="O8" s="116"/>
      <c r="P8" s="117"/>
      <c r="Q8" s="117"/>
    </row>
  </sheetData>
  <mergeCells count="9">
    <mergeCell ref="A7:O7"/>
    <mergeCell ref="P7:Q7"/>
    <mergeCell ref="A2:P2"/>
    <mergeCell ref="A4:O4"/>
    <mergeCell ref="P4:Q4"/>
    <mergeCell ref="A5:O5"/>
    <mergeCell ref="P5:Q5"/>
    <mergeCell ref="A6:O6"/>
    <mergeCell ref="P6:Q6"/>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sheetPr>
  <dimension ref="A2:Q14"/>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129" t="s">
        <v>340</v>
      </c>
      <c r="B2" s="1129"/>
      <c r="C2" s="1129"/>
      <c r="D2" s="1129"/>
      <c r="E2" s="1129"/>
      <c r="F2" s="1129"/>
      <c r="G2" s="1129"/>
      <c r="H2" s="1129"/>
      <c r="I2" s="1129"/>
      <c r="J2" s="1129"/>
      <c r="K2" s="1129"/>
      <c r="L2" s="1129"/>
      <c r="M2" s="1129"/>
      <c r="N2" s="1129"/>
      <c r="O2" s="1129"/>
      <c r="P2" s="1129"/>
      <c r="Q2" s="109"/>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60" customHeight="1">
      <c r="A5" s="1103" t="s">
        <v>341</v>
      </c>
      <c r="B5" s="1080"/>
      <c r="C5" s="1080"/>
      <c r="D5" s="1080"/>
      <c r="E5" s="1080"/>
      <c r="F5" s="1080"/>
      <c r="G5" s="1080"/>
      <c r="H5" s="1080"/>
      <c r="I5" s="1080"/>
      <c r="J5" s="1080"/>
      <c r="K5" s="1080"/>
      <c r="L5" s="1080"/>
      <c r="M5" s="1080"/>
      <c r="N5" s="1080"/>
      <c r="O5" s="1081"/>
      <c r="P5" s="1082" t="s">
        <v>316</v>
      </c>
      <c r="Q5" s="1083"/>
    </row>
    <row r="6" spans="1:17" s="114" customFormat="1" ht="36" customHeight="1">
      <c r="A6" s="1087" t="s">
        <v>342</v>
      </c>
      <c r="B6" s="1052"/>
      <c r="C6" s="1052"/>
      <c r="D6" s="1052"/>
      <c r="E6" s="1052"/>
      <c r="F6" s="1052"/>
      <c r="G6" s="1052"/>
      <c r="H6" s="1052"/>
      <c r="I6" s="1052"/>
      <c r="J6" s="1052"/>
      <c r="K6" s="1052"/>
      <c r="L6" s="1052"/>
      <c r="M6" s="1052"/>
      <c r="N6" s="1052"/>
      <c r="O6" s="1053"/>
      <c r="P6" s="1054" t="s">
        <v>343</v>
      </c>
      <c r="Q6" s="1055"/>
    </row>
    <row r="7" spans="1:17" s="114" customFormat="1" ht="36" customHeight="1" thickBot="1">
      <c r="A7" s="1088" t="s">
        <v>344</v>
      </c>
      <c r="B7" s="1057"/>
      <c r="C7" s="1057"/>
      <c r="D7" s="1057"/>
      <c r="E7" s="1057"/>
      <c r="F7" s="1057"/>
      <c r="G7" s="1057"/>
      <c r="H7" s="1057"/>
      <c r="I7" s="1057"/>
      <c r="J7" s="1057"/>
      <c r="K7" s="1057"/>
      <c r="L7" s="1057"/>
      <c r="M7" s="1057"/>
      <c r="N7" s="1057"/>
      <c r="O7" s="1058"/>
      <c r="P7" s="1059" t="s">
        <v>315</v>
      </c>
      <c r="Q7" s="1060"/>
    </row>
    <row r="8" spans="1:17" s="114" customFormat="1" ht="11.25" customHeight="1">
      <c r="A8" s="115"/>
      <c r="B8" s="116"/>
      <c r="C8" s="116"/>
      <c r="D8" s="116"/>
      <c r="E8" s="116"/>
      <c r="F8" s="116"/>
      <c r="G8" s="116"/>
      <c r="H8" s="116"/>
      <c r="I8" s="116"/>
      <c r="J8" s="116"/>
      <c r="K8" s="116"/>
      <c r="L8" s="116"/>
      <c r="M8" s="116"/>
      <c r="N8" s="116"/>
      <c r="O8" s="116"/>
      <c r="P8" s="117"/>
      <c r="Q8" s="117"/>
    </row>
    <row r="9" spans="1:17" ht="21.75" customHeight="1">
      <c r="A9" s="110" t="s">
        <v>318</v>
      </c>
    </row>
    <row r="10" spans="1:17" s="119" customFormat="1" ht="194.25" customHeight="1">
      <c r="A10" s="1084" t="s">
        <v>554</v>
      </c>
      <c r="B10" s="1085"/>
      <c r="C10" s="1085"/>
      <c r="D10" s="1085"/>
      <c r="E10" s="1085"/>
      <c r="F10" s="1085"/>
      <c r="G10" s="1085"/>
      <c r="H10" s="1085"/>
      <c r="I10" s="1085"/>
      <c r="J10" s="1085"/>
      <c r="K10" s="1085"/>
      <c r="L10" s="1085"/>
      <c r="M10" s="1085"/>
      <c r="N10" s="1085"/>
      <c r="O10" s="1085"/>
      <c r="P10" s="1085"/>
      <c r="Q10" s="1085"/>
    </row>
    <row r="11" spans="1:17" s="119" customFormat="1" ht="99.9" customHeight="1">
      <c r="A11" s="1049" t="s">
        <v>345</v>
      </c>
      <c r="B11" s="1050"/>
      <c r="C11" s="1050"/>
      <c r="D11" s="1050"/>
      <c r="E11" s="1050"/>
      <c r="F11" s="1050"/>
      <c r="G11" s="1050"/>
      <c r="H11" s="1050"/>
      <c r="I11" s="1050"/>
      <c r="J11" s="1050"/>
      <c r="K11" s="1050"/>
      <c r="L11" s="1050"/>
      <c r="M11" s="1050"/>
      <c r="N11" s="1050"/>
      <c r="O11" s="1050"/>
      <c r="P11" s="1050"/>
      <c r="Q11" s="1050"/>
    </row>
    <row r="12" spans="1:17" s="119" customFormat="1" ht="19.5" customHeight="1">
      <c r="A12" s="1049" t="s">
        <v>346</v>
      </c>
      <c r="B12" s="1050"/>
      <c r="C12" s="1050"/>
      <c r="D12" s="1050"/>
      <c r="E12" s="1050"/>
      <c r="F12" s="1050"/>
      <c r="G12" s="1050"/>
      <c r="H12" s="1050"/>
      <c r="I12" s="1050"/>
      <c r="J12" s="1050"/>
      <c r="K12" s="1050"/>
      <c r="L12" s="1050"/>
      <c r="M12" s="1050"/>
      <c r="N12" s="1050"/>
      <c r="O12" s="1050"/>
      <c r="P12" s="1050"/>
      <c r="Q12" s="1050"/>
    </row>
    <row r="13" spans="1:17" s="119" customFormat="1" ht="50.25" customHeight="1">
      <c r="A13" s="1049" t="s">
        <v>347</v>
      </c>
      <c r="B13" s="1050"/>
      <c r="C13" s="1050"/>
      <c r="D13" s="1050"/>
      <c r="E13" s="1050"/>
      <c r="F13" s="1050"/>
      <c r="G13" s="1050"/>
      <c r="H13" s="1050"/>
      <c r="I13" s="1050"/>
      <c r="J13" s="1050"/>
      <c r="K13" s="1050"/>
      <c r="L13" s="1050"/>
      <c r="M13" s="1050"/>
      <c r="N13" s="1050"/>
      <c r="O13" s="1050"/>
      <c r="P13" s="1050"/>
      <c r="Q13" s="1050"/>
    </row>
    <row r="14" spans="1:17" s="119" customFormat="1" ht="156.75" customHeight="1">
      <c r="A14" s="1049" t="s">
        <v>348</v>
      </c>
      <c r="B14" s="1050"/>
      <c r="C14" s="1050"/>
      <c r="D14" s="1050"/>
      <c r="E14" s="1050"/>
      <c r="F14" s="1050"/>
      <c r="G14" s="1050"/>
      <c r="H14" s="1050"/>
      <c r="I14" s="1050"/>
      <c r="J14" s="1050"/>
      <c r="K14" s="1050"/>
      <c r="L14" s="1050"/>
      <c r="M14" s="1050"/>
      <c r="N14" s="1050"/>
      <c r="O14" s="1050"/>
      <c r="P14" s="1050"/>
      <c r="Q14" s="1050"/>
    </row>
  </sheetData>
  <mergeCells count="14">
    <mergeCell ref="A6:O6"/>
    <mergeCell ref="P6:Q6"/>
    <mergeCell ref="A2:P2"/>
    <mergeCell ref="A4:O4"/>
    <mergeCell ref="P4:Q4"/>
    <mergeCell ref="A5:O5"/>
    <mergeCell ref="P5:Q5"/>
    <mergeCell ref="A14:Q14"/>
    <mergeCell ref="A7:O7"/>
    <mergeCell ref="P7:Q7"/>
    <mergeCell ref="A10:Q10"/>
    <mergeCell ref="A11:Q11"/>
    <mergeCell ref="A12:Q12"/>
    <mergeCell ref="A13:Q13"/>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sheetPr>
  <dimension ref="A2:Q36"/>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349</v>
      </c>
      <c r="B2" s="1072"/>
      <c r="C2" s="1072"/>
      <c r="D2" s="1072"/>
      <c r="E2" s="1072"/>
      <c r="F2" s="1072"/>
      <c r="G2" s="1072"/>
      <c r="H2" s="1072"/>
      <c r="I2" s="1072"/>
      <c r="J2" s="1072"/>
      <c r="K2" s="1072"/>
      <c r="L2" s="1072"/>
      <c r="M2" s="1072"/>
      <c r="N2" s="1072"/>
      <c r="O2" s="1072"/>
      <c r="P2" s="1072"/>
      <c r="Q2" s="109"/>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124" t="s">
        <v>350</v>
      </c>
      <c r="B5" s="1125"/>
      <c r="C5" s="1125"/>
      <c r="D5" s="1125"/>
      <c r="E5" s="1125"/>
      <c r="F5" s="1125"/>
      <c r="G5" s="1125"/>
      <c r="H5" s="1125"/>
      <c r="I5" s="1125"/>
      <c r="J5" s="1125"/>
      <c r="K5" s="1125"/>
      <c r="L5" s="1125"/>
      <c r="M5" s="1125"/>
      <c r="N5" s="1125"/>
      <c r="O5" s="1126"/>
      <c r="P5" s="1096" t="s">
        <v>351</v>
      </c>
      <c r="Q5" s="1097"/>
    </row>
    <row r="6" spans="1:17" s="114" customFormat="1" ht="36" customHeight="1">
      <c r="A6" s="1128" t="s">
        <v>352</v>
      </c>
      <c r="B6" s="1068"/>
      <c r="C6" s="1068"/>
      <c r="D6" s="1068"/>
      <c r="E6" s="1068"/>
      <c r="F6" s="1068"/>
      <c r="G6" s="1068"/>
      <c r="H6" s="1068"/>
      <c r="I6" s="1068"/>
      <c r="J6" s="1068"/>
      <c r="K6" s="1068"/>
      <c r="L6" s="1068"/>
      <c r="M6" s="1068"/>
      <c r="N6" s="1068"/>
      <c r="O6" s="1069"/>
      <c r="P6" s="1070" t="s">
        <v>323</v>
      </c>
      <c r="Q6" s="1071"/>
    </row>
    <row r="7" spans="1:17" s="114" customFormat="1" ht="90" customHeight="1">
      <c r="A7" s="1128" t="s">
        <v>353</v>
      </c>
      <c r="B7" s="1068"/>
      <c r="C7" s="1068"/>
      <c r="D7" s="1068"/>
      <c r="E7" s="1068"/>
      <c r="F7" s="1068"/>
      <c r="G7" s="1068"/>
      <c r="H7" s="1068"/>
      <c r="I7" s="1068"/>
      <c r="J7" s="1068"/>
      <c r="K7" s="1068"/>
      <c r="L7" s="1068"/>
      <c r="M7" s="1068"/>
      <c r="N7" s="1068"/>
      <c r="O7" s="1069"/>
      <c r="P7" s="1070" t="s">
        <v>316</v>
      </c>
      <c r="Q7" s="1071"/>
    </row>
    <row r="8" spans="1:17" s="114" customFormat="1" ht="36" customHeight="1">
      <c r="A8" s="1128" t="s">
        <v>354</v>
      </c>
      <c r="B8" s="1068"/>
      <c r="C8" s="1068"/>
      <c r="D8" s="1068"/>
      <c r="E8" s="1068"/>
      <c r="F8" s="1068"/>
      <c r="G8" s="1068"/>
      <c r="H8" s="1068"/>
      <c r="I8" s="1068"/>
      <c r="J8" s="1068"/>
      <c r="K8" s="1068"/>
      <c r="L8" s="1068"/>
      <c r="M8" s="1068"/>
      <c r="N8" s="1068"/>
      <c r="O8" s="1069"/>
      <c r="P8" s="1070" t="s">
        <v>343</v>
      </c>
      <c r="Q8" s="1071"/>
    </row>
    <row r="9" spans="1:17" s="114" customFormat="1" ht="36" customHeight="1">
      <c r="A9" s="1128" t="s">
        <v>355</v>
      </c>
      <c r="B9" s="1068"/>
      <c r="C9" s="1068"/>
      <c r="D9" s="1068"/>
      <c r="E9" s="1068"/>
      <c r="F9" s="1068"/>
      <c r="G9" s="1068"/>
      <c r="H9" s="1068"/>
      <c r="I9" s="1068"/>
      <c r="J9" s="1068"/>
      <c r="K9" s="1068"/>
      <c r="L9" s="1068"/>
      <c r="M9" s="1068"/>
      <c r="N9" s="1068"/>
      <c r="O9" s="1069"/>
      <c r="P9" s="1070" t="s">
        <v>356</v>
      </c>
      <c r="Q9" s="1071"/>
    </row>
    <row r="10" spans="1:17" s="114" customFormat="1" ht="24" customHeight="1">
      <c r="A10" s="120"/>
      <c r="B10" s="1142" t="s">
        <v>357</v>
      </c>
      <c r="C10" s="1143"/>
      <c r="D10" s="1143"/>
      <c r="E10" s="1143"/>
      <c r="F10" s="1143"/>
      <c r="G10" s="1143"/>
      <c r="H10" s="1143"/>
      <c r="I10" s="1143"/>
      <c r="J10" s="1143"/>
      <c r="K10" s="1143"/>
      <c r="L10" s="1143"/>
      <c r="M10" s="1143"/>
      <c r="N10" s="1143"/>
      <c r="O10" s="1144"/>
      <c r="P10" s="1130"/>
      <c r="Q10" s="1066"/>
    </row>
    <row r="11" spans="1:17" s="114" customFormat="1" ht="80.099999999999994" customHeight="1">
      <c r="A11" s="120"/>
      <c r="B11" s="1142" t="s">
        <v>358</v>
      </c>
      <c r="C11" s="1143"/>
      <c r="D11" s="1143"/>
      <c r="E11" s="1143"/>
      <c r="F11" s="1143"/>
      <c r="G11" s="1143"/>
      <c r="H11" s="1143"/>
      <c r="I11" s="1143"/>
      <c r="J11" s="1143"/>
      <c r="K11" s="1143"/>
      <c r="L11" s="1143"/>
      <c r="M11" s="1143"/>
      <c r="N11" s="1143"/>
      <c r="O11" s="1144"/>
      <c r="P11" s="1130"/>
      <c r="Q11" s="1066"/>
    </row>
    <row r="12" spans="1:17" s="114" customFormat="1" ht="53.25" customHeight="1">
      <c r="A12" s="121"/>
      <c r="B12" s="1139" t="s">
        <v>359</v>
      </c>
      <c r="C12" s="1140"/>
      <c r="D12" s="1140"/>
      <c r="E12" s="1140"/>
      <c r="F12" s="1140"/>
      <c r="G12" s="1140"/>
      <c r="H12" s="1140"/>
      <c r="I12" s="1140"/>
      <c r="J12" s="1140"/>
      <c r="K12" s="1140"/>
      <c r="L12" s="1140"/>
      <c r="M12" s="1140"/>
      <c r="N12" s="1140"/>
      <c r="O12" s="1141"/>
      <c r="P12" s="1131"/>
      <c r="Q12" s="1132"/>
    </row>
    <row r="13" spans="1:17" s="114" customFormat="1" ht="58.5" customHeight="1">
      <c r="A13" s="1128" t="s">
        <v>360</v>
      </c>
      <c r="B13" s="1068"/>
      <c r="C13" s="1068"/>
      <c r="D13" s="1068"/>
      <c r="E13" s="1068"/>
      <c r="F13" s="1068"/>
      <c r="G13" s="1068"/>
      <c r="H13" s="1068"/>
      <c r="I13" s="1068"/>
      <c r="J13" s="1068"/>
      <c r="K13" s="1068"/>
      <c r="L13" s="1068"/>
      <c r="M13" s="1068"/>
      <c r="N13" s="1068"/>
      <c r="O13" s="1069"/>
      <c r="P13" s="1070" t="s">
        <v>315</v>
      </c>
      <c r="Q13" s="1071"/>
    </row>
    <row r="14" spans="1:17" s="114" customFormat="1" ht="51" customHeight="1">
      <c r="A14" s="1128" t="s">
        <v>361</v>
      </c>
      <c r="B14" s="1068"/>
      <c r="C14" s="1068"/>
      <c r="D14" s="1068"/>
      <c r="E14" s="1068"/>
      <c r="F14" s="1068"/>
      <c r="G14" s="1068"/>
      <c r="H14" s="1068"/>
      <c r="I14" s="1068"/>
      <c r="J14" s="1068"/>
      <c r="K14" s="1068"/>
      <c r="L14" s="1068"/>
      <c r="M14" s="1068"/>
      <c r="N14" s="1068"/>
      <c r="O14" s="1069"/>
      <c r="P14" s="1070" t="s">
        <v>316</v>
      </c>
      <c r="Q14" s="1071"/>
    </row>
    <row r="15" spans="1:17" s="114" customFormat="1" ht="24" customHeight="1">
      <c r="A15" s="120"/>
      <c r="B15" s="1133" t="s">
        <v>362</v>
      </c>
      <c r="C15" s="1134"/>
      <c r="D15" s="1134"/>
      <c r="E15" s="1134"/>
      <c r="F15" s="1134"/>
      <c r="G15" s="1134"/>
      <c r="H15" s="1134"/>
      <c r="I15" s="1134"/>
      <c r="J15" s="1134"/>
      <c r="K15" s="1134"/>
      <c r="L15" s="1134"/>
      <c r="M15" s="1134"/>
      <c r="N15" s="1134"/>
      <c r="O15" s="1135"/>
      <c r="P15" s="1130"/>
      <c r="Q15" s="1066"/>
    </row>
    <row r="16" spans="1:17" s="114" customFormat="1" ht="37.5" customHeight="1">
      <c r="A16" s="120"/>
      <c r="B16" s="1133" t="s">
        <v>363</v>
      </c>
      <c r="C16" s="1134"/>
      <c r="D16" s="1134"/>
      <c r="E16" s="1134"/>
      <c r="F16" s="1134"/>
      <c r="G16" s="1134"/>
      <c r="H16" s="1134"/>
      <c r="I16" s="1134"/>
      <c r="J16" s="1134"/>
      <c r="K16" s="1134"/>
      <c r="L16" s="1134"/>
      <c r="M16" s="1134"/>
      <c r="N16" s="1134"/>
      <c r="O16" s="1135"/>
      <c r="P16" s="1130"/>
      <c r="Q16" s="1066"/>
    </row>
    <row r="17" spans="1:17" s="114" customFormat="1" ht="37.5" customHeight="1">
      <c r="A17" s="120"/>
      <c r="B17" s="1136" t="s">
        <v>364</v>
      </c>
      <c r="C17" s="1137"/>
      <c r="D17" s="1137"/>
      <c r="E17" s="1137"/>
      <c r="F17" s="1137"/>
      <c r="G17" s="1137"/>
      <c r="H17" s="1137"/>
      <c r="I17" s="1137"/>
      <c r="J17" s="1137"/>
      <c r="K17" s="1137"/>
      <c r="L17" s="1137"/>
      <c r="M17" s="1137"/>
      <c r="N17" s="1137"/>
      <c r="O17" s="1138"/>
      <c r="P17" s="1130"/>
      <c r="Q17" s="1066"/>
    </row>
    <row r="18" spans="1:17" s="114" customFormat="1" ht="24" customHeight="1">
      <c r="A18" s="121"/>
      <c r="B18" s="1139" t="s">
        <v>365</v>
      </c>
      <c r="C18" s="1140"/>
      <c r="D18" s="1140"/>
      <c r="E18" s="1140"/>
      <c r="F18" s="1140"/>
      <c r="G18" s="1140"/>
      <c r="H18" s="1140"/>
      <c r="I18" s="1140"/>
      <c r="J18" s="1140"/>
      <c r="K18" s="1140"/>
      <c r="L18" s="1140"/>
      <c r="M18" s="1140"/>
      <c r="N18" s="1140"/>
      <c r="O18" s="1141"/>
      <c r="P18" s="1131"/>
      <c r="Q18" s="1132"/>
    </row>
    <row r="19" spans="1:17" s="114" customFormat="1" ht="36" customHeight="1" thickBot="1">
      <c r="A19" s="1088" t="s">
        <v>339</v>
      </c>
      <c r="B19" s="1057"/>
      <c r="C19" s="1057"/>
      <c r="D19" s="1057"/>
      <c r="E19" s="1057"/>
      <c r="F19" s="1057"/>
      <c r="G19" s="1057"/>
      <c r="H19" s="1057"/>
      <c r="I19" s="1057"/>
      <c r="J19" s="1057"/>
      <c r="K19" s="1057"/>
      <c r="L19" s="1057"/>
      <c r="M19" s="1057"/>
      <c r="N19" s="1057"/>
      <c r="O19" s="1058"/>
      <c r="P19" s="1059" t="s">
        <v>316</v>
      </c>
      <c r="Q19" s="1060"/>
    </row>
    <row r="20" spans="1:17" s="114" customFormat="1" ht="11.25" customHeight="1">
      <c r="A20" s="115"/>
      <c r="B20" s="116"/>
      <c r="C20" s="116"/>
      <c r="D20" s="116"/>
      <c r="E20" s="116"/>
      <c r="F20" s="116"/>
      <c r="G20" s="116"/>
      <c r="H20" s="116"/>
      <c r="I20" s="116"/>
      <c r="J20" s="116"/>
      <c r="K20" s="116"/>
      <c r="L20" s="116"/>
      <c r="M20" s="116"/>
      <c r="N20" s="116"/>
      <c r="O20" s="116"/>
      <c r="P20" s="117"/>
      <c r="Q20" s="117"/>
    </row>
    <row r="21" spans="1:17" ht="10.5" customHeight="1"/>
    <row r="22" spans="1:17" ht="18" customHeight="1">
      <c r="A22" s="110" t="s">
        <v>318</v>
      </c>
    </row>
    <row r="23" spans="1:17" s="119" customFormat="1" ht="69.75" customHeight="1">
      <c r="A23" s="1049" t="s">
        <v>366</v>
      </c>
      <c r="B23" s="1050"/>
      <c r="C23" s="1050"/>
      <c r="D23" s="1050"/>
      <c r="E23" s="1050"/>
      <c r="F23" s="1050"/>
      <c r="G23" s="1050"/>
      <c r="H23" s="1050"/>
      <c r="I23" s="1050"/>
      <c r="J23" s="1050"/>
      <c r="K23" s="1050"/>
      <c r="L23" s="1050"/>
      <c r="M23" s="1050"/>
      <c r="N23" s="1050"/>
      <c r="O23" s="1050"/>
      <c r="P23" s="1050"/>
      <c r="Q23" s="1050"/>
    </row>
    <row r="24" spans="1:17" s="119" customFormat="1" ht="84" customHeight="1">
      <c r="A24" s="1049" t="s">
        <v>367</v>
      </c>
      <c r="B24" s="1050"/>
      <c r="C24" s="1050"/>
      <c r="D24" s="1050"/>
      <c r="E24" s="1050"/>
      <c r="F24" s="1050"/>
      <c r="G24" s="1050"/>
      <c r="H24" s="1050"/>
      <c r="I24" s="1050"/>
      <c r="J24" s="1050"/>
      <c r="K24" s="1050"/>
      <c r="L24" s="1050"/>
      <c r="M24" s="1050"/>
      <c r="N24" s="1050"/>
      <c r="O24" s="1050"/>
      <c r="P24" s="1050"/>
      <c r="Q24" s="1050"/>
    </row>
    <row r="25" spans="1:17" s="119" customFormat="1" ht="150.75" customHeight="1">
      <c r="A25" s="1049" t="s">
        <v>368</v>
      </c>
      <c r="B25" s="1050"/>
      <c r="C25" s="1050"/>
      <c r="D25" s="1050"/>
      <c r="E25" s="1050"/>
      <c r="F25" s="1050"/>
      <c r="G25" s="1050"/>
      <c r="H25" s="1050"/>
      <c r="I25" s="1050"/>
      <c r="J25" s="1050"/>
      <c r="K25" s="1050"/>
      <c r="L25" s="1050"/>
      <c r="M25" s="1050"/>
      <c r="N25" s="1050"/>
      <c r="O25" s="1050"/>
      <c r="P25" s="1050"/>
      <c r="Q25" s="1050"/>
    </row>
    <row r="26" spans="1:17" s="119" customFormat="1" ht="69.75" customHeight="1">
      <c r="A26" s="1049" t="s">
        <v>369</v>
      </c>
      <c r="B26" s="1086"/>
      <c r="C26" s="1086"/>
      <c r="D26" s="1086"/>
      <c r="E26" s="1086"/>
      <c r="F26" s="1086"/>
      <c r="G26" s="1086"/>
      <c r="H26" s="1086"/>
      <c r="I26" s="1086"/>
      <c r="J26" s="1086"/>
      <c r="K26" s="1086"/>
      <c r="L26" s="1086"/>
      <c r="M26" s="1086"/>
      <c r="N26" s="1086"/>
      <c r="O26" s="1086"/>
      <c r="P26" s="1086"/>
      <c r="Q26" s="1086"/>
    </row>
    <row r="27" spans="1:17" s="119" customFormat="1" ht="134.25" customHeight="1">
      <c r="A27" s="1049" t="s">
        <v>370</v>
      </c>
      <c r="B27" s="1086"/>
      <c r="C27" s="1086"/>
      <c r="D27" s="1086"/>
      <c r="E27" s="1086"/>
      <c r="F27" s="1086"/>
      <c r="G27" s="1086"/>
      <c r="H27" s="1086"/>
      <c r="I27" s="1086"/>
      <c r="J27" s="1086"/>
      <c r="K27" s="1086"/>
      <c r="L27" s="1086"/>
      <c r="M27" s="1086"/>
      <c r="N27" s="1086"/>
      <c r="O27" s="1086"/>
      <c r="P27" s="1086"/>
      <c r="Q27" s="1086"/>
    </row>
    <row r="28" spans="1:17" s="119" customFormat="1" ht="43.5" customHeight="1">
      <c r="A28" s="1084" t="s">
        <v>371</v>
      </c>
      <c r="B28" s="1085"/>
      <c r="C28" s="1085"/>
      <c r="D28" s="1085"/>
      <c r="E28" s="1085"/>
      <c r="F28" s="1085"/>
      <c r="G28" s="1085"/>
      <c r="H28" s="1085"/>
      <c r="I28" s="1085"/>
      <c r="J28" s="1085"/>
      <c r="K28" s="1085"/>
      <c r="L28" s="1085"/>
      <c r="M28" s="1085"/>
      <c r="N28" s="1085"/>
      <c r="O28" s="1085"/>
      <c r="P28" s="1085"/>
      <c r="Q28" s="1085"/>
    </row>
    <row r="29" spans="1:17" s="119" customFormat="1" ht="68.25" customHeight="1">
      <c r="A29" s="1049" t="s">
        <v>372</v>
      </c>
      <c r="B29" s="1086"/>
      <c r="C29" s="1086"/>
      <c r="D29" s="1086"/>
      <c r="E29" s="1086"/>
      <c r="F29" s="1086"/>
      <c r="G29" s="1086"/>
      <c r="H29" s="1086"/>
      <c r="I29" s="1086"/>
      <c r="J29" s="1086"/>
      <c r="K29" s="1086"/>
      <c r="L29" s="1086"/>
      <c r="M29" s="1086"/>
      <c r="N29" s="1086"/>
      <c r="O29" s="1086"/>
      <c r="P29" s="1086"/>
      <c r="Q29" s="1086"/>
    </row>
    <row r="30" spans="1:17" s="119" customFormat="1" ht="121.5" customHeight="1">
      <c r="A30" s="1049" t="s">
        <v>373</v>
      </c>
      <c r="B30" s="1050"/>
      <c r="C30" s="1050"/>
      <c r="D30" s="1050"/>
      <c r="E30" s="1050"/>
      <c r="F30" s="1050"/>
      <c r="G30" s="1050"/>
      <c r="H30" s="1050"/>
      <c r="I30" s="1050"/>
      <c r="J30" s="1050"/>
      <c r="K30" s="1050"/>
      <c r="L30" s="1050"/>
      <c r="M30" s="1050"/>
      <c r="N30" s="1050"/>
      <c r="O30" s="1050"/>
      <c r="P30" s="1050"/>
      <c r="Q30" s="1050"/>
    </row>
    <row r="31" spans="1:17" s="119" customFormat="1" ht="109.5" customHeight="1">
      <c r="A31" s="1084" t="s">
        <v>374</v>
      </c>
      <c r="B31" s="1085"/>
      <c r="C31" s="1085"/>
      <c r="D31" s="1085"/>
      <c r="E31" s="1085"/>
      <c r="F31" s="1085"/>
      <c r="G31" s="1085"/>
      <c r="H31" s="1085"/>
      <c r="I31" s="1085"/>
      <c r="J31" s="1085"/>
      <c r="K31" s="1085"/>
      <c r="L31" s="1085"/>
      <c r="M31" s="1085"/>
      <c r="N31" s="1085"/>
      <c r="O31" s="1085"/>
      <c r="P31" s="1085"/>
      <c r="Q31" s="1085"/>
    </row>
    <row r="32" spans="1:17" s="119" customFormat="1" ht="55.5" customHeight="1">
      <c r="A32" s="1049" t="s">
        <v>375</v>
      </c>
      <c r="B32" s="1086"/>
      <c r="C32" s="1086"/>
      <c r="D32" s="1086"/>
      <c r="E32" s="1086"/>
      <c r="F32" s="1086"/>
      <c r="G32" s="1086"/>
      <c r="H32" s="1086"/>
      <c r="I32" s="1086"/>
      <c r="J32" s="1086"/>
      <c r="K32" s="1086"/>
      <c r="L32" s="1086"/>
      <c r="M32" s="1086"/>
      <c r="N32" s="1086"/>
      <c r="O32" s="1086"/>
      <c r="P32" s="1086"/>
      <c r="Q32" s="1086"/>
    </row>
    <row r="33" spans="1:17" s="119" customFormat="1" ht="68.25" customHeight="1">
      <c r="A33" s="1061" t="s">
        <v>563</v>
      </c>
      <c r="B33" s="1086"/>
      <c r="C33" s="1086"/>
      <c r="D33" s="1086"/>
      <c r="E33" s="1086"/>
      <c r="F33" s="1086"/>
      <c r="G33" s="1086"/>
      <c r="H33" s="1086"/>
      <c r="I33" s="1086"/>
      <c r="J33" s="1086"/>
      <c r="K33" s="1086"/>
      <c r="L33" s="1086"/>
      <c r="M33" s="1086"/>
      <c r="N33" s="1086"/>
      <c r="O33" s="1086"/>
      <c r="P33" s="1086"/>
      <c r="Q33" s="1086"/>
    </row>
    <row r="34" spans="1:17" s="119" customFormat="1" ht="28.5" customHeight="1">
      <c r="A34" s="1049" t="s">
        <v>743</v>
      </c>
      <c r="B34" s="1050"/>
      <c r="C34" s="1050"/>
      <c r="D34" s="1050"/>
      <c r="E34" s="1050"/>
      <c r="F34" s="1050"/>
      <c r="G34" s="1050"/>
      <c r="H34" s="1050"/>
      <c r="I34" s="1050"/>
      <c r="J34" s="1050"/>
      <c r="K34" s="1050"/>
      <c r="L34" s="1050"/>
      <c r="M34" s="1050"/>
      <c r="N34" s="1050"/>
      <c r="O34" s="1050"/>
      <c r="P34" s="1050"/>
      <c r="Q34" s="1050"/>
    </row>
    <row r="35" spans="1:17" s="119" customFormat="1" ht="29.25" customHeight="1">
      <c r="A35" s="1049" t="s">
        <v>376</v>
      </c>
      <c r="B35" s="1050"/>
      <c r="C35" s="1050"/>
      <c r="D35" s="1050"/>
      <c r="E35" s="1050"/>
      <c r="F35" s="1050"/>
      <c r="G35" s="1050"/>
      <c r="H35" s="1050"/>
      <c r="I35" s="1050"/>
      <c r="J35" s="1050"/>
      <c r="K35" s="1050"/>
      <c r="L35" s="1050"/>
      <c r="M35" s="1050"/>
      <c r="N35" s="1050"/>
      <c r="O35" s="1050"/>
      <c r="P35" s="1050"/>
      <c r="Q35" s="1050"/>
    </row>
    <row r="36" spans="1:17" s="119" customFormat="1" ht="42" customHeight="1">
      <c r="A36" s="1049" t="s">
        <v>377</v>
      </c>
      <c r="B36" s="1086"/>
      <c r="C36" s="1086"/>
      <c r="D36" s="1086"/>
      <c r="E36" s="1086"/>
      <c r="F36" s="1086"/>
      <c r="G36" s="1086"/>
      <c r="H36" s="1086"/>
      <c r="I36" s="1086"/>
      <c r="J36" s="1086"/>
      <c r="K36" s="1086"/>
      <c r="L36" s="1086"/>
      <c r="M36" s="1086"/>
      <c r="N36" s="1086"/>
      <c r="O36" s="1086"/>
      <c r="P36" s="1086"/>
      <c r="Q36" s="1086"/>
    </row>
  </sheetData>
  <mergeCells count="40">
    <mergeCell ref="A6:O6"/>
    <mergeCell ref="P6:Q6"/>
    <mergeCell ref="A2:P2"/>
    <mergeCell ref="A4:O4"/>
    <mergeCell ref="P4:Q4"/>
    <mergeCell ref="A5:O5"/>
    <mergeCell ref="P5:Q5"/>
    <mergeCell ref="A7:O7"/>
    <mergeCell ref="P7:Q7"/>
    <mergeCell ref="A8:O8"/>
    <mergeCell ref="P8:Q8"/>
    <mergeCell ref="A9:O9"/>
    <mergeCell ref="P9:Q12"/>
    <mergeCell ref="B10:O10"/>
    <mergeCell ref="B11:O11"/>
    <mergeCell ref="B12:O12"/>
    <mergeCell ref="A26:Q26"/>
    <mergeCell ref="A13:O13"/>
    <mergeCell ref="P13:Q13"/>
    <mergeCell ref="A14:O14"/>
    <mergeCell ref="P14:Q18"/>
    <mergeCell ref="B15:O15"/>
    <mergeCell ref="B16:O16"/>
    <mergeCell ref="B17:O17"/>
    <mergeCell ref="B18:O18"/>
    <mergeCell ref="A19:O19"/>
    <mergeCell ref="P19:Q19"/>
    <mergeCell ref="A23:Q23"/>
    <mergeCell ref="A24:Q24"/>
    <mergeCell ref="A25:Q25"/>
    <mergeCell ref="A33:Q33"/>
    <mergeCell ref="A34:Q34"/>
    <mergeCell ref="A35:Q35"/>
    <mergeCell ref="A36:Q36"/>
    <mergeCell ref="A27:Q27"/>
    <mergeCell ref="A28:Q28"/>
    <mergeCell ref="A29:Q29"/>
    <mergeCell ref="A30:Q30"/>
    <mergeCell ref="A31:Q31"/>
    <mergeCell ref="A32:Q32"/>
  </mergeCells>
  <phoneticPr fontId="4"/>
  <printOptions horizontalCentered="1"/>
  <pageMargins left="0.55118110236220474" right="0.23622047244094491" top="0.47244094488188981" bottom="0.27559055118110237" header="0.31496062992125984" footer="0.19685039370078741"/>
  <pageSetup paperSize="9" scale="77" orientation="portrait" r:id="rId1"/>
  <headerFooter alignWithMargins="0">
    <oddFooter>&amp;C&amp;P/&amp;N</oddFooter>
  </headerFooter>
  <rowBreaks count="1" manualBreakCount="1">
    <brk id="21"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sheetPr>
  <dimension ref="A2:Q9"/>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473</v>
      </c>
      <c r="B2" s="1072"/>
      <c r="C2" s="1072"/>
      <c r="D2" s="1072"/>
      <c r="E2" s="1072"/>
      <c r="F2" s="1072"/>
      <c r="G2" s="1072"/>
      <c r="H2" s="1072"/>
      <c r="I2" s="1072"/>
      <c r="J2" s="1072"/>
      <c r="K2" s="1072"/>
      <c r="L2" s="1072"/>
      <c r="M2" s="1072"/>
      <c r="N2" s="1072"/>
      <c r="O2" s="1072"/>
      <c r="P2" s="1072"/>
      <c r="Q2" s="162"/>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60" customHeight="1" thickBot="1">
      <c r="A5" s="1146" t="s">
        <v>744</v>
      </c>
      <c r="B5" s="1147"/>
      <c r="C5" s="1147"/>
      <c r="D5" s="1147"/>
      <c r="E5" s="1147"/>
      <c r="F5" s="1147"/>
      <c r="G5" s="1147"/>
      <c r="H5" s="1147"/>
      <c r="I5" s="1147"/>
      <c r="J5" s="1147"/>
      <c r="K5" s="1147"/>
      <c r="L5" s="1147"/>
      <c r="M5" s="1147"/>
      <c r="N5" s="1147"/>
      <c r="O5" s="1148"/>
      <c r="P5" s="1149" t="s">
        <v>510</v>
      </c>
      <c r="Q5" s="1150"/>
    </row>
    <row r="6" spans="1:17" s="114" customFormat="1" ht="51" customHeight="1">
      <c r="A6" s="1151" t="s">
        <v>555</v>
      </c>
      <c r="B6" s="1152"/>
      <c r="C6" s="1152"/>
      <c r="D6" s="1152"/>
      <c r="E6" s="1152"/>
      <c r="F6" s="1152"/>
      <c r="G6" s="1152"/>
      <c r="H6" s="1152"/>
      <c r="I6" s="1152"/>
      <c r="J6" s="1152"/>
      <c r="K6" s="1152"/>
      <c r="L6" s="1152"/>
      <c r="M6" s="1152"/>
      <c r="N6" s="1152"/>
      <c r="O6" s="1152"/>
      <c r="P6" s="1152"/>
      <c r="Q6" s="1152"/>
    </row>
    <row r="7" spans="1:17" ht="10.5" customHeight="1">
      <c r="A7" s="233"/>
      <c r="B7" s="233"/>
      <c r="C7" s="233"/>
      <c r="D7" s="233"/>
      <c r="E7" s="233"/>
      <c r="F7" s="233"/>
      <c r="G7" s="233"/>
      <c r="H7" s="233"/>
      <c r="I7" s="233"/>
      <c r="J7" s="233"/>
      <c r="K7" s="233"/>
      <c r="L7" s="233"/>
      <c r="M7" s="233"/>
      <c r="N7" s="233"/>
      <c r="O7" s="233"/>
      <c r="P7" s="234"/>
      <c r="Q7" s="234"/>
    </row>
    <row r="8" spans="1:17" ht="18" customHeight="1">
      <c r="A8" s="233" t="s">
        <v>318</v>
      </c>
      <c r="B8" s="233"/>
      <c r="C8" s="233"/>
      <c r="D8" s="233"/>
      <c r="E8" s="233"/>
      <c r="F8" s="233"/>
      <c r="G8" s="233"/>
      <c r="H8" s="233"/>
      <c r="I8" s="233"/>
      <c r="J8" s="233"/>
      <c r="K8" s="233"/>
      <c r="L8" s="233"/>
      <c r="M8" s="233"/>
      <c r="N8" s="233"/>
      <c r="O8" s="233"/>
      <c r="P8" s="234"/>
      <c r="Q8" s="234"/>
    </row>
    <row r="9" spans="1:17" s="119" customFormat="1" ht="103.2" customHeight="1">
      <c r="A9" s="1109" t="s">
        <v>487</v>
      </c>
      <c r="B9" s="1145"/>
      <c r="C9" s="1145"/>
      <c r="D9" s="1145"/>
      <c r="E9" s="1145"/>
      <c r="F9" s="1145"/>
      <c r="G9" s="1145"/>
      <c r="H9" s="1145"/>
      <c r="I9" s="1145"/>
      <c r="J9" s="1145"/>
      <c r="K9" s="1145"/>
      <c r="L9" s="1145"/>
      <c r="M9" s="1145"/>
      <c r="N9" s="1145"/>
      <c r="O9" s="1145"/>
      <c r="P9" s="1145"/>
      <c r="Q9" s="1145"/>
    </row>
  </sheetData>
  <mergeCells count="7">
    <mergeCell ref="A9:Q9"/>
    <mergeCell ref="A2:P2"/>
    <mergeCell ref="A4:O4"/>
    <mergeCell ref="P4:Q4"/>
    <mergeCell ref="A5:O5"/>
    <mergeCell ref="P5:Q5"/>
    <mergeCell ref="A6:Q6"/>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S171"/>
  <sheetViews>
    <sheetView view="pageBreakPreview" zoomScale="85" zoomScaleNormal="100" zoomScaleSheetLayoutView="85" workbookViewId="0">
      <selection sqref="A1:B2"/>
    </sheetView>
  </sheetViews>
  <sheetFormatPr defaultColWidth="9" defaultRowHeight="13.2"/>
  <cols>
    <col min="1" max="9" width="2.6640625" style="54" customWidth="1"/>
    <col min="10" max="10" width="2.33203125" style="54" customWidth="1"/>
    <col min="11" max="39" width="2.6640625" style="54" customWidth="1"/>
    <col min="40" max="40" width="3" style="54" customWidth="1"/>
    <col min="41" max="16384" width="9" style="54"/>
  </cols>
  <sheetData>
    <row r="1" spans="1:40" ht="18" customHeight="1">
      <c r="A1" s="732" t="s">
        <v>86</v>
      </c>
      <c r="B1" s="732"/>
      <c r="C1" s="733" t="s">
        <v>40</v>
      </c>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c r="AD1" s="733"/>
      <c r="AE1" s="733"/>
      <c r="AF1" s="733"/>
      <c r="AG1" s="733"/>
      <c r="AH1" s="733"/>
      <c r="AI1" s="733"/>
      <c r="AJ1" s="733"/>
      <c r="AK1" s="733"/>
      <c r="AL1" s="733"/>
      <c r="AM1" s="733"/>
      <c r="AN1" s="733"/>
    </row>
    <row r="2" spans="1:40" ht="18" customHeight="1">
      <c r="A2" s="732"/>
      <c r="B2" s="732"/>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row>
    <row r="3" spans="1:40">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row>
    <row r="4" spans="1:40" ht="18" customHeight="1">
      <c r="B4" s="27" t="s">
        <v>41</v>
      </c>
    </row>
    <row r="5" spans="1:40" ht="18" customHeight="1">
      <c r="C5" s="54" t="s">
        <v>42</v>
      </c>
    </row>
    <row r="7" spans="1:40" ht="21" customHeight="1" thickBot="1">
      <c r="C7" s="574" t="s">
        <v>37</v>
      </c>
      <c r="D7" s="575"/>
      <c r="E7" s="575"/>
      <c r="F7" s="576"/>
      <c r="G7" s="577" t="s">
        <v>87</v>
      </c>
      <c r="H7" s="578"/>
      <c r="I7" s="578"/>
      <c r="J7" s="578"/>
      <c r="K7" s="578"/>
      <c r="L7" s="578"/>
      <c r="M7" s="578"/>
      <c r="N7" s="578"/>
      <c r="O7" s="578"/>
      <c r="P7" s="578"/>
      <c r="Q7" s="578"/>
      <c r="R7" s="578"/>
      <c r="S7" s="578"/>
      <c r="T7" s="578"/>
      <c r="U7" s="578"/>
      <c r="V7" s="578"/>
      <c r="W7" s="579"/>
    </row>
    <row r="8" spans="1:40" ht="18" customHeight="1" thickTop="1">
      <c r="C8" s="580" t="s">
        <v>728</v>
      </c>
      <c r="D8" s="580"/>
      <c r="E8" s="580"/>
      <c r="F8" s="580"/>
      <c r="G8" s="580"/>
      <c r="H8" s="580"/>
      <c r="I8" s="580"/>
      <c r="J8" s="580"/>
      <c r="K8" s="580"/>
      <c r="L8" s="580"/>
      <c r="M8" s="580"/>
      <c r="N8" s="580"/>
      <c r="O8" s="580"/>
      <c r="P8" s="580"/>
      <c r="Q8" s="580"/>
      <c r="R8" s="580"/>
      <c r="S8" s="580"/>
      <c r="T8" s="580"/>
      <c r="U8" s="580"/>
      <c r="V8" s="580"/>
      <c r="W8" s="580"/>
      <c r="X8" s="580"/>
      <c r="Y8" s="580"/>
      <c r="Z8" s="580"/>
      <c r="AA8" s="580"/>
      <c r="AB8" s="580"/>
      <c r="AC8" s="580"/>
      <c r="AD8" s="580"/>
      <c r="AE8" s="580"/>
      <c r="AF8" s="580"/>
      <c r="AG8" s="580"/>
      <c r="AH8" s="745"/>
      <c r="AI8" s="739" t="s">
        <v>123</v>
      </c>
      <c r="AJ8" s="740"/>
      <c r="AK8" s="740"/>
      <c r="AL8" s="740"/>
      <c r="AM8" s="740"/>
      <c r="AN8" s="741"/>
    </row>
    <row r="9" spans="1:40" ht="18" customHeight="1" thickBot="1">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745"/>
      <c r="AI9" s="742"/>
      <c r="AJ9" s="743"/>
      <c r="AK9" s="743"/>
      <c r="AL9" s="743"/>
      <c r="AM9" s="743"/>
      <c r="AN9" s="744"/>
    </row>
    <row r="10" spans="1:40" ht="13.8" thickTop="1">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674" t="s">
        <v>88</v>
      </c>
      <c r="AJ10" s="674"/>
      <c r="AK10" s="674"/>
      <c r="AL10" s="674"/>
      <c r="AM10" s="674"/>
      <c r="AN10" s="674"/>
    </row>
    <row r="11" spans="1:40" ht="18" customHeight="1">
      <c r="C11" s="582">
        <v>1</v>
      </c>
      <c r="D11" s="583"/>
      <c r="E11" s="675" t="s">
        <v>302</v>
      </c>
      <c r="F11" s="675"/>
      <c r="G11" s="675"/>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45"/>
      <c r="AJ11" s="677"/>
      <c r="AK11" s="677"/>
      <c r="AL11" s="677"/>
      <c r="AM11" s="677"/>
      <c r="AN11" s="646"/>
    </row>
    <row r="12" spans="1:40" ht="18" customHeight="1">
      <c r="C12" s="584"/>
      <c r="D12" s="585"/>
      <c r="E12" s="676"/>
      <c r="F12" s="676"/>
      <c r="G12" s="676"/>
      <c r="H12" s="676"/>
      <c r="I12" s="676"/>
      <c r="J12" s="676"/>
      <c r="K12" s="676"/>
      <c r="L12" s="676"/>
      <c r="M12" s="676"/>
      <c r="N12" s="676"/>
      <c r="O12" s="676"/>
      <c r="P12" s="676"/>
      <c r="Q12" s="676"/>
      <c r="R12" s="676"/>
      <c r="S12" s="676"/>
      <c r="T12" s="676"/>
      <c r="U12" s="676"/>
      <c r="V12" s="676"/>
      <c r="W12" s="676"/>
      <c r="X12" s="676"/>
      <c r="Y12" s="676"/>
      <c r="Z12" s="676"/>
      <c r="AA12" s="676"/>
      <c r="AB12" s="676"/>
      <c r="AC12" s="676"/>
      <c r="AD12" s="676"/>
      <c r="AE12" s="676"/>
      <c r="AF12" s="676"/>
      <c r="AG12" s="676"/>
      <c r="AH12" s="676"/>
      <c r="AI12" s="647"/>
      <c r="AJ12" s="678"/>
      <c r="AK12" s="678"/>
      <c r="AL12" s="678"/>
      <c r="AM12" s="678"/>
      <c r="AN12" s="648"/>
    </row>
    <row r="13" spans="1:40" ht="18" customHeight="1">
      <c r="C13" s="584"/>
      <c r="D13" s="585"/>
      <c r="E13" s="676"/>
      <c r="F13" s="676"/>
      <c r="G13" s="676"/>
      <c r="H13" s="676"/>
      <c r="I13" s="676"/>
      <c r="J13" s="676"/>
      <c r="K13" s="676"/>
      <c r="L13" s="676"/>
      <c r="M13" s="676"/>
      <c r="N13" s="676"/>
      <c r="O13" s="676"/>
      <c r="P13" s="676"/>
      <c r="Q13" s="676"/>
      <c r="R13" s="676"/>
      <c r="S13" s="676"/>
      <c r="T13" s="676"/>
      <c r="U13" s="676"/>
      <c r="V13" s="676"/>
      <c r="W13" s="676"/>
      <c r="X13" s="676"/>
      <c r="Y13" s="676"/>
      <c r="Z13" s="676"/>
      <c r="AA13" s="676"/>
      <c r="AB13" s="676"/>
      <c r="AC13" s="676"/>
      <c r="AD13" s="676"/>
      <c r="AE13" s="676"/>
      <c r="AF13" s="676"/>
      <c r="AG13" s="676"/>
      <c r="AH13" s="676"/>
      <c r="AI13" s="647"/>
      <c r="AJ13" s="678"/>
      <c r="AK13" s="678"/>
      <c r="AL13" s="678"/>
      <c r="AM13" s="678"/>
      <c r="AN13" s="648"/>
    </row>
    <row r="14" spans="1:40" ht="18" customHeight="1">
      <c r="C14" s="582">
        <v>2</v>
      </c>
      <c r="D14" s="583"/>
      <c r="E14" s="588" t="s">
        <v>189</v>
      </c>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3"/>
      <c r="AE14" s="683"/>
      <c r="AF14" s="683"/>
      <c r="AG14" s="683"/>
      <c r="AH14" s="683"/>
      <c r="AI14" s="582"/>
      <c r="AJ14" s="679"/>
      <c r="AK14" s="679"/>
      <c r="AL14" s="679"/>
      <c r="AM14" s="679"/>
      <c r="AN14" s="583"/>
    </row>
    <row r="15" spans="1:40" ht="18" customHeight="1">
      <c r="C15" s="586"/>
      <c r="D15" s="587"/>
      <c r="E15" s="688"/>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c r="AD15" s="689"/>
      <c r="AE15" s="689"/>
      <c r="AF15" s="689"/>
      <c r="AG15" s="689"/>
      <c r="AH15" s="689"/>
      <c r="AI15" s="586"/>
      <c r="AJ15" s="674"/>
      <c r="AK15" s="674"/>
      <c r="AL15" s="674"/>
      <c r="AM15" s="674"/>
      <c r="AN15" s="587"/>
    </row>
    <row r="16" spans="1:40" ht="18" customHeight="1">
      <c r="C16" s="582">
        <v>3</v>
      </c>
      <c r="D16" s="583"/>
      <c r="E16" s="698" t="s">
        <v>190</v>
      </c>
      <c r="F16" s="699"/>
      <c r="G16" s="699"/>
      <c r="H16" s="699"/>
      <c r="I16" s="699"/>
      <c r="J16" s="699"/>
      <c r="K16" s="699"/>
      <c r="L16" s="699"/>
      <c r="M16" s="699"/>
      <c r="N16" s="699"/>
      <c r="O16" s="699"/>
      <c r="P16" s="699"/>
      <c r="Q16" s="699"/>
      <c r="R16" s="699"/>
      <c r="S16" s="699"/>
      <c r="T16" s="699"/>
      <c r="U16" s="699"/>
      <c r="V16" s="699"/>
      <c r="W16" s="699"/>
      <c r="X16" s="699"/>
      <c r="Y16" s="699"/>
      <c r="Z16" s="699"/>
      <c r="AA16" s="699"/>
      <c r="AB16" s="699"/>
      <c r="AC16" s="699"/>
      <c r="AD16" s="699"/>
      <c r="AE16" s="699"/>
      <c r="AF16" s="699"/>
      <c r="AG16" s="699"/>
      <c r="AH16" s="700"/>
      <c r="AI16" s="582"/>
      <c r="AJ16" s="679"/>
      <c r="AK16" s="679"/>
      <c r="AL16" s="679"/>
      <c r="AM16" s="679"/>
      <c r="AN16" s="583"/>
    </row>
    <row r="17" spans="2:40" ht="18" customHeight="1">
      <c r="C17" s="584"/>
      <c r="D17" s="585"/>
      <c r="E17" s="701"/>
      <c r="F17" s="702"/>
      <c r="G17" s="702"/>
      <c r="H17" s="702"/>
      <c r="I17" s="702"/>
      <c r="J17" s="702"/>
      <c r="K17" s="702"/>
      <c r="L17" s="702"/>
      <c r="M17" s="702"/>
      <c r="N17" s="702"/>
      <c r="O17" s="702"/>
      <c r="P17" s="702"/>
      <c r="Q17" s="702"/>
      <c r="R17" s="702"/>
      <c r="S17" s="702"/>
      <c r="T17" s="702"/>
      <c r="U17" s="702"/>
      <c r="V17" s="702"/>
      <c r="W17" s="702"/>
      <c r="X17" s="702"/>
      <c r="Y17" s="702"/>
      <c r="Z17" s="702"/>
      <c r="AA17" s="702"/>
      <c r="AB17" s="702"/>
      <c r="AC17" s="702"/>
      <c r="AD17" s="702"/>
      <c r="AE17" s="702"/>
      <c r="AF17" s="702"/>
      <c r="AG17" s="702"/>
      <c r="AH17" s="703"/>
      <c r="AI17" s="691"/>
      <c r="AJ17" s="692"/>
      <c r="AK17" s="692"/>
      <c r="AL17" s="692"/>
      <c r="AM17" s="692"/>
      <c r="AN17" s="693"/>
    </row>
    <row r="18" spans="2:40" ht="18" customHeight="1">
      <c r="C18" s="584"/>
      <c r="D18" s="585"/>
      <c r="E18" s="701"/>
      <c r="F18" s="702"/>
      <c r="G18" s="702"/>
      <c r="H18" s="702"/>
      <c r="I18" s="702"/>
      <c r="J18" s="702"/>
      <c r="K18" s="702"/>
      <c r="L18" s="702"/>
      <c r="M18" s="702"/>
      <c r="N18" s="702"/>
      <c r="O18" s="702"/>
      <c r="P18" s="702"/>
      <c r="Q18" s="702"/>
      <c r="R18" s="702"/>
      <c r="S18" s="702"/>
      <c r="T18" s="702"/>
      <c r="U18" s="702"/>
      <c r="V18" s="702"/>
      <c r="W18" s="702"/>
      <c r="X18" s="702"/>
      <c r="Y18" s="702"/>
      <c r="Z18" s="702"/>
      <c r="AA18" s="702"/>
      <c r="AB18" s="702"/>
      <c r="AC18" s="702"/>
      <c r="AD18" s="702"/>
      <c r="AE18" s="702"/>
      <c r="AF18" s="702"/>
      <c r="AG18" s="702"/>
      <c r="AH18" s="703"/>
      <c r="AI18" s="651" t="s">
        <v>69</v>
      </c>
      <c r="AJ18" s="652"/>
      <c r="AK18" s="652"/>
      <c r="AL18" s="652"/>
      <c r="AM18" s="652"/>
      <c r="AN18" s="653"/>
    </row>
    <row r="19" spans="2:40" ht="18" customHeight="1">
      <c r="C19" s="586"/>
      <c r="D19" s="587"/>
      <c r="E19" s="704"/>
      <c r="F19" s="705"/>
      <c r="G19" s="705"/>
      <c r="H19" s="705"/>
      <c r="I19" s="705"/>
      <c r="J19" s="705"/>
      <c r="K19" s="705"/>
      <c r="L19" s="705"/>
      <c r="M19" s="705"/>
      <c r="N19" s="705"/>
      <c r="O19" s="705"/>
      <c r="P19" s="705"/>
      <c r="Q19" s="705"/>
      <c r="R19" s="705"/>
      <c r="S19" s="705"/>
      <c r="T19" s="705"/>
      <c r="U19" s="705"/>
      <c r="V19" s="705"/>
      <c r="W19" s="705"/>
      <c r="X19" s="705"/>
      <c r="Y19" s="705"/>
      <c r="Z19" s="705"/>
      <c r="AA19" s="705"/>
      <c r="AB19" s="705"/>
      <c r="AC19" s="705"/>
      <c r="AD19" s="705"/>
      <c r="AE19" s="705"/>
      <c r="AF19" s="705"/>
      <c r="AG19" s="705"/>
      <c r="AH19" s="706"/>
      <c r="AI19" s="694" t="s">
        <v>70</v>
      </c>
      <c r="AJ19" s="695"/>
      <c r="AK19" s="695"/>
      <c r="AL19" s="695"/>
      <c r="AM19" s="695"/>
      <c r="AN19" s="696"/>
    </row>
    <row r="20" spans="2:40" ht="18" customHeight="1">
      <c r="C20" s="582">
        <v>4</v>
      </c>
      <c r="D20" s="583"/>
      <c r="E20" s="588" t="s">
        <v>191</v>
      </c>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c r="AE20" s="683"/>
      <c r="AF20" s="683"/>
      <c r="AG20" s="683"/>
      <c r="AH20" s="684"/>
      <c r="AI20" s="582"/>
      <c r="AJ20" s="679"/>
      <c r="AK20" s="679"/>
      <c r="AL20" s="679"/>
      <c r="AM20" s="679"/>
      <c r="AN20" s="583"/>
    </row>
    <row r="21" spans="2:40" ht="18" customHeight="1">
      <c r="C21" s="584"/>
      <c r="D21" s="585"/>
      <c r="E21" s="685"/>
      <c r="F21" s="686"/>
      <c r="G21" s="686"/>
      <c r="H21" s="686"/>
      <c r="I21" s="686"/>
      <c r="J21" s="686"/>
      <c r="K21" s="686"/>
      <c r="L21" s="686"/>
      <c r="M21" s="686"/>
      <c r="N21" s="686"/>
      <c r="O21" s="686"/>
      <c r="P21" s="686"/>
      <c r="Q21" s="686"/>
      <c r="R21" s="686"/>
      <c r="S21" s="686"/>
      <c r="T21" s="686"/>
      <c r="U21" s="686"/>
      <c r="V21" s="686"/>
      <c r="W21" s="686"/>
      <c r="X21" s="686"/>
      <c r="Y21" s="686"/>
      <c r="Z21" s="686"/>
      <c r="AA21" s="686"/>
      <c r="AB21" s="686"/>
      <c r="AC21" s="686"/>
      <c r="AD21" s="686"/>
      <c r="AE21" s="686"/>
      <c r="AF21" s="686"/>
      <c r="AG21" s="686"/>
      <c r="AH21" s="687"/>
      <c r="AI21" s="691"/>
      <c r="AJ21" s="692"/>
      <c r="AK21" s="692"/>
      <c r="AL21" s="692"/>
      <c r="AM21" s="692"/>
      <c r="AN21" s="693"/>
    </row>
    <row r="22" spans="2:40" ht="18" customHeight="1">
      <c r="C22" s="584"/>
      <c r="D22" s="585"/>
      <c r="E22" s="685"/>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7"/>
      <c r="AI22" s="651" t="s">
        <v>69</v>
      </c>
      <c r="AJ22" s="652"/>
      <c r="AK22" s="652"/>
      <c r="AL22" s="652"/>
      <c r="AM22" s="652"/>
      <c r="AN22" s="653"/>
    </row>
    <row r="23" spans="2:40" ht="18" customHeight="1">
      <c r="C23" s="586"/>
      <c r="D23" s="587"/>
      <c r="E23" s="688"/>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c r="AG23" s="689"/>
      <c r="AH23" s="690"/>
      <c r="AI23" s="694" t="s">
        <v>70</v>
      </c>
      <c r="AJ23" s="695"/>
      <c r="AK23" s="695"/>
      <c r="AL23" s="695"/>
      <c r="AM23" s="695"/>
      <c r="AN23" s="696"/>
    </row>
    <row r="24" spans="2:40" ht="18" customHeight="1">
      <c r="C24" s="52"/>
      <c r="D24" s="52"/>
      <c r="E24" s="626" t="s">
        <v>729</v>
      </c>
      <c r="F24" s="626"/>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c r="AI24" s="626"/>
      <c r="AJ24" s="626"/>
      <c r="AK24" s="626"/>
      <c r="AL24" s="626"/>
      <c r="AM24" s="626"/>
      <c r="AN24" s="626"/>
    </row>
    <row r="25" spans="2:40" ht="18" customHeight="1">
      <c r="C25" s="52"/>
      <c r="D25" s="52"/>
      <c r="E25" s="697"/>
      <c r="F25" s="697"/>
      <c r="G25" s="697"/>
      <c r="H25" s="697"/>
      <c r="I25" s="697"/>
      <c r="J25" s="697"/>
      <c r="K25" s="697"/>
      <c r="L25" s="697"/>
      <c r="M25" s="697"/>
      <c r="N25" s="697"/>
      <c r="O25" s="697"/>
      <c r="P25" s="697"/>
      <c r="Q25" s="697"/>
      <c r="R25" s="697"/>
      <c r="S25" s="697"/>
      <c r="T25" s="697"/>
      <c r="U25" s="697"/>
      <c r="V25" s="697"/>
      <c r="W25" s="697"/>
      <c r="X25" s="697"/>
      <c r="Y25" s="697"/>
      <c r="Z25" s="697"/>
      <c r="AA25" s="697"/>
      <c r="AB25" s="697"/>
      <c r="AC25" s="697"/>
      <c r="AD25" s="697"/>
      <c r="AE25" s="697"/>
      <c r="AF25" s="697"/>
      <c r="AG25" s="697"/>
      <c r="AH25" s="697"/>
      <c r="AI25" s="697"/>
      <c r="AJ25" s="697"/>
      <c r="AK25" s="697"/>
      <c r="AL25" s="697"/>
      <c r="AM25" s="697"/>
      <c r="AN25" s="697"/>
    </row>
    <row r="26" spans="2:40">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row>
    <row r="27" spans="2:40" ht="18" customHeight="1">
      <c r="B27" s="27" t="s">
        <v>43</v>
      </c>
    </row>
    <row r="28" spans="2:40" ht="18" customHeight="1">
      <c r="C28" s="54" t="s">
        <v>44</v>
      </c>
    </row>
    <row r="29" spans="2:40" ht="18" customHeight="1">
      <c r="C29" s="574" t="s">
        <v>37</v>
      </c>
      <c r="D29" s="575"/>
      <c r="E29" s="575"/>
      <c r="F29" s="576"/>
      <c r="G29" s="577" t="s">
        <v>87</v>
      </c>
      <c r="H29" s="578"/>
      <c r="I29" s="578"/>
      <c r="J29" s="578"/>
      <c r="K29" s="578"/>
      <c r="L29" s="578"/>
      <c r="M29" s="578"/>
      <c r="N29" s="578"/>
      <c r="O29" s="578"/>
      <c r="P29" s="578"/>
      <c r="Q29" s="578"/>
      <c r="R29" s="578"/>
      <c r="S29" s="578"/>
      <c r="T29" s="578"/>
      <c r="U29" s="578"/>
      <c r="V29" s="578"/>
      <c r="W29" s="579"/>
    </row>
    <row r="30" spans="2:40" ht="18" customHeight="1">
      <c r="C30" s="580" t="s">
        <v>730</v>
      </c>
      <c r="D30" s="581"/>
      <c r="E30" s="581"/>
      <c r="F30" s="581"/>
      <c r="G30" s="581"/>
      <c r="H30" s="581"/>
      <c r="I30" s="581"/>
      <c r="J30" s="581"/>
      <c r="K30" s="581"/>
      <c r="L30" s="581"/>
      <c r="M30" s="581"/>
      <c r="N30" s="581"/>
      <c r="O30" s="581"/>
      <c r="P30" s="581"/>
      <c r="Q30" s="581"/>
      <c r="R30" s="581"/>
      <c r="S30" s="581"/>
      <c r="T30" s="581"/>
      <c r="U30" s="581"/>
      <c r="V30" s="581"/>
      <c r="W30" s="581"/>
      <c r="X30" s="581"/>
      <c r="Y30" s="581"/>
      <c r="Z30" s="581"/>
      <c r="AA30" s="581"/>
      <c r="AB30" s="581"/>
      <c r="AC30" s="581"/>
      <c r="AD30" s="581"/>
      <c r="AE30" s="581"/>
      <c r="AF30" s="581"/>
      <c r="AG30" s="581"/>
      <c r="AH30" s="581"/>
      <c r="AI30" s="581"/>
      <c r="AJ30" s="581"/>
      <c r="AK30" s="581"/>
      <c r="AL30" s="581"/>
      <c r="AM30" s="581"/>
      <c r="AN30" s="581"/>
    </row>
    <row r="31" spans="2:40" ht="18" customHeight="1">
      <c r="C31" s="581"/>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1"/>
      <c r="AM31" s="581"/>
      <c r="AN31" s="581"/>
    </row>
    <row r="32" spans="2:40" ht="18" customHeight="1">
      <c r="C32" s="54" t="s">
        <v>45</v>
      </c>
    </row>
    <row r="33" spans="1:40" ht="18" customHeight="1">
      <c r="C33" s="736" t="s">
        <v>143</v>
      </c>
      <c r="D33" s="578"/>
      <c r="E33" s="578"/>
      <c r="F33" s="578"/>
      <c r="G33" s="578"/>
      <c r="H33" s="578"/>
      <c r="I33" s="578"/>
      <c r="J33" s="578"/>
      <c r="K33" s="578"/>
      <c r="L33" s="578"/>
      <c r="M33" s="578"/>
      <c r="N33" s="578"/>
      <c r="O33" s="578"/>
      <c r="P33" s="579"/>
      <c r="Q33" s="574" t="s">
        <v>89</v>
      </c>
      <c r="R33" s="575"/>
      <c r="S33" s="575"/>
      <c r="T33" s="575"/>
      <c r="U33" s="575"/>
      <c r="V33" s="575"/>
      <c r="W33" s="575"/>
      <c r="X33" s="575"/>
      <c r="Y33" s="575"/>
      <c r="Z33" s="575"/>
      <c r="AA33" s="575"/>
      <c r="AB33" s="575"/>
      <c r="AC33" s="575"/>
      <c r="AD33" s="575"/>
      <c r="AE33" s="575"/>
      <c r="AF33" s="575"/>
      <c r="AG33" s="575"/>
      <c r="AH33" s="575"/>
      <c r="AI33" s="575"/>
      <c r="AJ33" s="575"/>
      <c r="AK33" s="575"/>
      <c r="AL33" s="575"/>
      <c r="AM33" s="575"/>
      <c r="AN33" s="576"/>
    </row>
    <row r="34" spans="1:40" ht="18" customHeight="1">
      <c r="C34" s="588" t="s">
        <v>145</v>
      </c>
      <c r="D34" s="589"/>
      <c r="E34" s="589"/>
      <c r="F34" s="589"/>
      <c r="G34" s="589"/>
      <c r="H34" s="589"/>
      <c r="I34" s="589"/>
      <c r="J34" s="589"/>
      <c r="K34" s="589"/>
      <c r="L34" s="589"/>
      <c r="M34" s="589"/>
      <c r="N34" s="589"/>
      <c r="O34" s="589"/>
      <c r="P34" s="590"/>
      <c r="Q34" s="645" t="s">
        <v>38</v>
      </c>
      <c r="R34" s="677"/>
      <c r="S34" s="677"/>
      <c r="T34" s="677"/>
      <c r="U34" s="645" t="s">
        <v>125</v>
      </c>
      <c r="V34" s="677"/>
      <c r="W34" s="677"/>
      <c r="X34" s="677"/>
      <c r="Y34" s="677"/>
      <c r="Z34" s="677"/>
      <c r="AA34" s="677"/>
      <c r="AB34" s="677"/>
      <c r="AC34" s="677"/>
      <c r="AD34" s="677"/>
      <c r="AE34" s="677"/>
      <c r="AF34" s="677"/>
      <c r="AG34" s="677"/>
      <c r="AH34" s="677"/>
      <c r="AI34" s="677"/>
      <c r="AJ34" s="677"/>
      <c r="AK34" s="677"/>
      <c r="AL34" s="677"/>
      <c r="AM34" s="677"/>
      <c r="AN34" s="646"/>
    </row>
    <row r="35" spans="1:40" ht="18" customHeight="1">
      <c r="C35" s="591"/>
      <c r="D35" s="592"/>
      <c r="E35" s="592"/>
      <c r="F35" s="592"/>
      <c r="G35" s="592"/>
      <c r="H35" s="592"/>
      <c r="I35" s="592"/>
      <c r="J35" s="592"/>
      <c r="K35" s="592"/>
      <c r="L35" s="592"/>
      <c r="M35" s="592"/>
      <c r="N35" s="592"/>
      <c r="O35" s="592"/>
      <c r="P35" s="593"/>
      <c r="Q35" s="649"/>
      <c r="R35" s="720"/>
      <c r="S35" s="720"/>
      <c r="T35" s="720"/>
      <c r="U35" s="649"/>
      <c r="V35" s="720"/>
      <c r="W35" s="720"/>
      <c r="X35" s="720"/>
      <c r="Y35" s="720"/>
      <c r="Z35" s="720"/>
      <c r="AA35" s="720"/>
      <c r="AB35" s="720"/>
      <c r="AC35" s="720"/>
      <c r="AD35" s="720"/>
      <c r="AE35" s="720"/>
      <c r="AF35" s="720"/>
      <c r="AG35" s="720"/>
      <c r="AH35" s="720"/>
      <c r="AI35" s="720"/>
      <c r="AJ35" s="720"/>
      <c r="AK35" s="720"/>
      <c r="AL35" s="720"/>
      <c r="AM35" s="720"/>
      <c r="AN35" s="650"/>
    </row>
    <row r="36" spans="1:40" ht="18" customHeight="1">
      <c r="C36" s="591"/>
      <c r="D36" s="592"/>
      <c r="E36" s="592"/>
      <c r="F36" s="592"/>
      <c r="G36" s="592"/>
      <c r="H36" s="592"/>
      <c r="I36" s="592"/>
      <c r="J36" s="592"/>
      <c r="K36" s="592"/>
      <c r="L36" s="592"/>
      <c r="M36" s="592"/>
      <c r="N36" s="592"/>
      <c r="O36" s="592"/>
      <c r="P36" s="593"/>
      <c r="Q36" s="645" t="s">
        <v>47</v>
      </c>
      <c r="R36" s="677"/>
      <c r="S36" s="677"/>
      <c r="T36" s="646"/>
      <c r="U36" s="678"/>
      <c r="V36" s="678"/>
      <c r="W36" s="678"/>
      <c r="X36" s="678"/>
      <c r="Y36" s="678"/>
      <c r="Z36" s="678"/>
      <c r="AA36" s="678"/>
      <c r="AB36" s="647" t="s">
        <v>48</v>
      </c>
      <c r="AC36" s="678"/>
      <c r="AD36" s="678"/>
      <c r="AE36" s="678"/>
      <c r="AF36" s="678"/>
      <c r="AG36" s="678"/>
      <c r="AH36" s="648"/>
      <c r="AI36" s="645"/>
      <c r="AJ36" s="677"/>
      <c r="AK36" s="677"/>
      <c r="AL36" s="677" t="s">
        <v>39</v>
      </c>
      <c r="AM36" s="677"/>
      <c r="AN36" s="646"/>
    </row>
    <row r="37" spans="1:40" ht="18" customHeight="1">
      <c r="C37" s="594"/>
      <c r="D37" s="595"/>
      <c r="E37" s="595"/>
      <c r="F37" s="595"/>
      <c r="G37" s="595"/>
      <c r="H37" s="595"/>
      <c r="I37" s="595"/>
      <c r="J37" s="595"/>
      <c r="K37" s="595"/>
      <c r="L37" s="595"/>
      <c r="M37" s="595"/>
      <c r="N37" s="595"/>
      <c r="O37" s="595"/>
      <c r="P37" s="596"/>
      <c r="Q37" s="649"/>
      <c r="R37" s="720"/>
      <c r="S37" s="720"/>
      <c r="T37" s="650"/>
      <c r="U37" s="720"/>
      <c r="V37" s="720"/>
      <c r="W37" s="720"/>
      <c r="X37" s="720"/>
      <c r="Y37" s="720"/>
      <c r="Z37" s="720"/>
      <c r="AA37" s="720"/>
      <c r="AB37" s="649"/>
      <c r="AC37" s="720"/>
      <c r="AD37" s="720"/>
      <c r="AE37" s="720"/>
      <c r="AF37" s="720"/>
      <c r="AG37" s="720"/>
      <c r="AH37" s="650"/>
      <c r="AI37" s="649"/>
      <c r="AJ37" s="720"/>
      <c r="AK37" s="720"/>
      <c r="AL37" s="720"/>
      <c r="AM37" s="720"/>
      <c r="AN37" s="650"/>
    </row>
    <row r="38" spans="1:40">
      <c r="B38" s="45"/>
      <c r="C38" s="46"/>
      <c r="D38" s="46"/>
      <c r="E38" s="46"/>
      <c r="F38" s="46"/>
      <c r="G38" s="46"/>
      <c r="H38" s="46"/>
      <c r="I38" s="46"/>
      <c r="J38" s="46"/>
      <c r="K38" s="46"/>
      <c r="L38" s="46"/>
      <c r="M38" s="46"/>
      <c r="N38" s="46"/>
      <c r="O38" s="46"/>
      <c r="P38" s="46"/>
      <c r="Q38" s="44"/>
      <c r="R38" s="44"/>
      <c r="S38" s="44"/>
      <c r="T38" s="44"/>
      <c r="U38" s="44"/>
      <c r="V38" s="44"/>
      <c r="W38" s="44"/>
      <c r="X38" s="44"/>
      <c r="Y38" s="44"/>
      <c r="Z38" s="44"/>
      <c r="AA38" s="44"/>
      <c r="AB38" s="44"/>
      <c r="AC38" s="44"/>
      <c r="AD38" s="44"/>
      <c r="AE38" s="44"/>
      <c r="AF38" s="44"/>
      <c r="AG38" s="44"/>
      <c r="AH38" s="44"/>
      <c r="AI38" s="44"/>
      <c r="AJ38" s="44"/>
      <c r="AK38" s="44"/>
      <c r="AL38" s="44"/>
      <c r="AM38" s="44"/>
      <c r="AN38" s="44"/>
    </row>
    <row r="39" spans="1:40" ht="18" customHeight="1">
      <c r="C39" s="582">
        <v>5</v>
      </c>
      <c r="D39" s="583"/>
      <c r="E39" s="675" t="s">
        <v>289</v>
      </c>
      <c r="F39" s="675"/>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45"/>
      <c r="AJ39" s="711"/>
      <c r="AK39" s="711"/>
      <c r="AL39" s="711"/>
      <c r="AM39" s="711"/>
      <c r="AN39" s="712"/>
    </row>
    <row r="40" spans="1:40" ht="18" customHeight="1">
      <c r="C40" s="584"/>
      <c r="D40" s="585"/>
      <c r="E40" s="676"/>
      <c r="F40" s="676"/>
      <c r="G40" s="676"/>
      <c r="H40" s="676"/>
      <c r="I40" s="676"/>
      <c r="J40" s="676"/>
      <c r="K40" s="676"/>
      <c r="L40" s="676"/>
      <c r="M40" s="676"/>
      <c r="N40" s="676"/>
      <c r="O40" s="676"/>
      <c r="P40" s="676"/>
      <c r="Q40" s="676"/>
      <c r="R40" s="676"/>
      <c r="S40" s="676"/>
      <c r="T40" s="676"/>
      <c r="U40" s="676"/>
      <c r="V40" s="676"/>
      <c r="W40" s="676"/>
      <c r="X40" s="676"/>
      <c r="Y40" s="676"/>
      <c r="Z40" s="676"/>
      <c r="AA40" s="676"/>
      <c r="AB40" s="676"/>
      <c r="AC40" s="676"/>
      <c r="AD40" s="676"/>
      <c r="AE40" s="676"/>
      <c r="AF40" s="676"/>
      <c r="AG40" s="676"/>
      <c r="AH40" s="676"/>
      <c r="AI40" s="713"/>
      <c r="AJ40" s="714"/>
      <c r="AK40" s="714"/>
      <c r="AL40" s="714"/>
      <c r="AM40" s="714"/>
      <c r="AN40" s="715"/>
    </row>
    <row r="41" spans="1:40" ht="18" customHeight="1">
      <c r="C41" s="586"/>
      <c r="D41" s="587"/>
      <c r="E41" s="719"/>
      <c r="F41" s="719"/>
      <c r="G41" s="719"/>
      <c r="H41" s="719"/>
      <c r="I41" s="719"/>
      <c r="J41" s="719"/>
      <c r="K41" s="719"/>
      <c r="L41" s="719"/>
      <c r="M41" s="719"/>
      <c r="N41" s="719"/>
      <c r="O41" s="719"/>
      <c r="P41" s="719"/>
      <c r="Q41" s="719"/>
      <c r="R41" s="719"/>
      <c r="S41" s="719"/>
      <c r="T41" s="719"/>
      <c r="U41" s="719"/>
      <c r="V41" s="719"/>
      <c r="W41" s="719"/>
      <c r="X41" s="719"/>
      <c r="Y41" s="719"/>
      <c r="Z41" s="719"/>
      <c r="AA41" s="719"/>
      <c r="AB41" s="719"/>
      <c r="AC41" s="719"/>
      <c r="AD41" s="719"/>
      <c r="AE41" s="719"/>
      <c r="AF41" s="719"/>
      <c r="AG41" s="719"/>
      <c r="AH41" s="719"/>
      <c r="AI41" s="716"/>
      <c r="AJ41" s="717"/>
      <c r="AK41" s="717"/>
      <c r="AL41" s="717"/>
      <c r="AM41" s="717"/>
      <c r="AN41" s="718"/>
    </row>
    <row r="42" spans="1:40" ht="15.75" customHeight="1">
      <c r="A42" s="47"/>
      <c r="B42" s="47"/>
      <c r="C42" s="654">
        <v>6</v>
      </c>
      <c r="D42" s="655"/>
      <c r="E42" s="588" t="s">
        <v>299</v>
      </c>
      <c r="F42" s="721"/>
      <c r="G42" s="721"/>
      <c r="H42" s="721"/>
      <c r="I42" s="721"/>
      <c r="J42" s="721"/>
      <c r="K42" s="721"/>
      <c r="L42" s="721"/>
      <c r="M42" s="721"/>
      <c r="N42" s="721"/>
      <c r="O42" s="721"/>
      <c r="P42" s="721"/>
      <c r="Q42" s="721"/>
      <c r="R42" s="721"/>
      <c r="S42" s="721"/>
      <c r="T42" s="721"/>
      <c r="U42" s="721"/>
      <c r="V42" s="721"/>
      <c r="W42" s="721"/>
      <c r="X42" s="721"/>
      <c r="Y42" s="721"/>
      <c r="Z42" s="721"/>
      <c r="AA42" s="721"/>
      <c r="AB42" s="721"/>
      <c r="AC42" s="721"/>
      <c r="AD42" s="721"/>
      <c r="AE42" s="721"/>
      <c r="AF42" s="721"/>
      <c r="AG42" s="721"/>
      <c r="AH42" s="722"/>
      <c r="AI42" s="654"/>
      <c r="AJ42" s="707"/>
      <c r="AK42" s="707"/>
      <c r="AL42" s="707"/>
      <c r="AM42" s="707"/>
      <c r="AN42" s="655"/>
    </row>
    <row r="43" spans="1:40" ht="15.75" customHeight="1">
      <c r="A43" s="47"/>
      <c r="B43" s="47"/>
      <c r="C43" s="737"/>
      <c r="D43" s="738"/>
      <c r="E43" s="723"/>
      <c r="F43" s="724"/>
      <c r="G43" s="724"/>
      <c r="H43" s="724"/>
      <c r="I43" s="724"/>
      <c r="J43" s="724"/>
      <c r="K43" s="724"/>
      <c r="L43" s="724"/>
      <c r="M43" s="724"/>
      <c r="N43" s="724"/>
      <c r="O43" s="724"/>
      <c r="P43" s="724"/>
      <c r="Q43" s="724"/>
      <c r="R43" s="724"/>
      <c r="S43" s="724"/>
      <c r="T43" s="724"/>
      <c r="U43" s="724"/>
      <c r="V43" s="724"/>
      <c r="W43" s="724"/>
      <c r="X43" s="724"/>
      <c r="Y43" s="724"/>
      <c r="Z43" s="724"/>
      <c r="AA43" s="724"/>
      <c r="AB43" s="724"/>
      <c r="AC43" s="724"/>
      <c r="AD43" s="724"/>
      <c r="AE43" s="724"/>
      <c r="AF43" s="724"/>
      <c r="AG43" s="724"/>
      <c r="AH43" s="725"/>
      <c r="AI43" s="708"/>
      <c r="AJ43" s="709"/>
      <c r="AK43" s="709"/>
      <c r="AL43" s="709"/>
      <c r="AM43" s="709"/>
      <c r="AN43" s="710"/>
    </row>
    <row r="44" spans="1:40" ht="18" customHeight="1">
      <c r="A44" s="47"/>
      <c r="B44" s="47"/>
      <c r="C44" s="737"/>
      <c r="D44" s="738"/>
      <c r="E44" s="723"/>
      <c r="F44" s="724"/>
      <c r="G44" s="724"/>
      <c r="H44" s="724"/>
      <c r="I44" s="724"/>
      <c r="J44" s="724"/>
      <c r="K44" s="724"/>
      <c r="L44" s="724"/>
      <c r="M44" s="724"/>
      <c r="N44" s="724"/>
      <c r="O44" s="724"/>
      <c r="P44" s="724"/>
      <c r="Q44" s="724"/>
      <c r="R44" s="724"/>
      <c r="S44" s="724"/>
      <c r="T44" s="724"/>
      <c r="U44" s="724"/>
      <c r="V44" s="724"/>
      <c r="W44" s="724"/>
      <c r="X44" s="724"/>
      <c r="Y44" s="724"/>
      <c r="Z44" s="724"/>
      <c r="AA44" s="724"/>
      <c r="AB44" s="724"/>
      <c r="AC44" s="724"/>
      <c r="AD44" s="724"/>
      <c r="AE44" s="724"/>
      <c r="AF44" s="724"/>
      <c r="AG44" s="724"/>
      <c r="AH44" s="725"/>
      <c r="AI44" s="651" t="s">
        <v>69</v>
      </c>
      <c r="AJ44" s="652"/>
      <c r="AK44" s="652"/>
      <c r="AL44" s="652"/>
      <c r="AM44" s="652"/>
      <c r="AN44" s="653"/>
    </row>
    <row r="45" spans="1:40" ht="18" customHeight="1">
      <c r="A45" s="47"/>
      <c r="B45" s="47"/>
      <c r="C45" s="656"/>
      <c r="D45" s="657"/>
      <c r="E45" s="726"/>
      <c r="F45" s="727"/>
      <c r="G45" s="727"/>
      <c r="H45" s="727"/>
      <c r="I45" s="727"/>
      <c r="J45" s="727"/>
      <c r="K45" s="727"/>
      <c r="L45" s="727"/>
      <c r="M45" s="727"/>
      <c r="N45" s="727"/>
      <c r="O45" s="727"/>
      <c r="P45" s="727"/>
      <c r="Q45" s="727"/>
      <c r="R45" s="727"/>
      <c r="S45" s="727"/>
      <c r="T45" s="727"/>
      <c r="U45" s="727"/>
      <c r="V45" s="727"/>
      <c r="W45" s="727"/>
      <c r="X45" s="727"/>
      <c r="Y45" s="727"/>
      <c r="Z45" s="727"/>
      <c r="AA45" s="727"/>
      <c r="AB45" s="727"/>
      <c r="AC45" s="727"/>
      <c r="AD45" s="727"/>
      <c r="AE45" s="727"/>
      <c r="AF45" s="727"/>
      <c r="AG45" s="727"/>
      <c r="AH45" s="728"/>
      <c r="AI45" s="729" t="s">
        <v>70</v>
      </c>
      <c r="AJ45" s="730"/>
      <c r="AK45" s="730"/>
      <c r="AL45" s="730"/>
      <c r="AM45" s="730"/>
      <c r="AN45" s="731"/>
    </row>
    <row r="46" spans="1:40" ht="18" customHeight="1">
      <c r="A46" s="47"/>
      <c r="B46" s="47"/>
      <c r="C46" s="52"/>
      <c r="D46" s="52"/>
      <c r="E46" s="626" t="s">
        <v>746</v>
      </c>
      <c r="F46" s="626"/>
      <c r="G46" s="626"/>
      <c r="H46" s="626"/>
      <c r="I46" s="626"/>
      <c r="J46" s="626"/>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626"/>
      <c r="AI46" s="626"/>
      <c r="AJ46" s="626"/>
      <c r="AK46" s="626"/>
      <c r="AL46" s="626"/>
      <c r="AM46" s="626"/>
      <c r="AN46" s="626"/>
    </row>
    <row r="47" spans="1:40" ht="18" customHeight="1">
      <c r="A47" s="47"/>
      <c r="B47" s="47"/>
      <c r="C47" s="52"/>
      <c r="D47" s="52"/>
      <c r="E47" s="697"/>
      <c r="F47" s="697"/>
      <c r="G47" s="697"/>
      <c r="H47" s="697"/>
      <c r="I47" s="697"/>
      <c r="J47" s="697"/>
      <c r="K47" s="697"/>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row>
    <row r="48" spans="1:40">
      <c r="C48" s="52"/>
      <c r="D48" s="52"/>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52"/>
      <c r="AJ48" s="52"/>
      <c r="AK48" s="52"/>
      <c r="AL48" s="52"/>
      <c r="AM48" s="52"/>
      <c r="AN48" s="52"/>
    </row>
    <row r="49" spans="1:45" ht="18" customHeight="1">
      <c r="A49" s="47"/>
      <c r="B49" s="28" t="s">
        <v>49</v>
      </c>
      <c r="C49" s="44"/>
      <c r="D49" s="44"/>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66" t="s">
        <v>543</v>
      </c>
      <c r="AG49" s="55"/>
      <c r="AH49" s="55"/>
      <c r="AI49" s="44"/>
      <c r="AJ49" s="44"/>
      <c r="AK49" s="44"/>
      <c r="AL49" s="44"/>
      <c r="AM49" s="44"/>
      <c r="AN49" s="44"/>
    </row>
    <row r="50" spans="1:45" ht="18" customHeight="1">
      <c r="C50" s="574" t="s">
        <v>37</v>
      </c>
      <c r="D50" s="575"/>
      <c r="E50" s="575"/>
      <c r="F50" s="576"/>
      <c r="G50" s="577" t="s">
        <v>87</v>
      </c>
      <c r="H50" s="578"/>
      <c r="I50" s="578"/>
      <c r="J50" s="578"/>
      <c r="K50" s="578"/>
      <c r="L50" s="578"/>
      <c r="M50" s="578"/>
      <c r="N50" s="578"/>
      <c r="O50" s="578"/>
      <c r="P50" s="578"/>
      <c r="Q50" s="578"/>
      <c r="R50" s="578"/>
      <c r="S50" s="578"/>
      <c r="T50" s="578"/>
      <c r="U50" s="578"/>
      <c r="V50" s="578"/>
      <c r="W50" s="579"/>
    </row>
    <row r="51" spans="1:45" ht="18" customHeight="1">
      <c r="C51" s="580" t="s">
        <v>731</v>
      </c>
      <c r="D51" s="581"/>
      <c r="E51" s="581"/>
      <c r="F51" s="581"/>
      <c r="G51" s="581"/>
      <c r="H51" s="581"/>
      <c r="I51" s="581"/>
      <c r="J51" s="581"/>
      <c r="K51" s="581"/>
      <c r="L51" s="581"/>
      <c r="M51" s="581"/>
      <c r="N51" s="581"/>
      <c r="O51" s="581"/>
      <c r="P51" s="581"/>
      <c r="Q51" s="581"/>
      <c r="R51" s="581"/>
      <c r="S51" s="581"/>
      <c r="T51" s="581"/>
      <c r="U51" s="581"/>
      <c r="V51" s="581"/>
      <c r="W51" s="581"/>
      <c r="X51" s="581"/>
      <c r="Y51" s="581"/>
      <c r="Z51" s="581"/>
      <c r="AA51" s="581"/>
      <c r="AB51" s="581"/>
      <c r="AC51" s="581"/>
      <c r="AD51" s="581"/>
      <c r="AE51" s="581"/>
      <c r="AF51" s="581"/>
      <c r="AG51" s="581"/>
      <c r="AH51" s="581"/>
      <c r="AI51" s="581"/>
      <c r="AJ51" s="581"/>
      <c r="AK51" s="581"/>
      <c r="AL51" s="581"/>
      <c r="AM51" s="581"/>
      <c r="AN51" s="581"/>
    </row>
    <row r="52" spans="1:45" ht="18" customHeight="1">
      <c r="C52" s="581"/>
      <c r="D52" s="581"/>
      <c r="E52" s="581"/>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row>
    <row r="53" spans="1:45" ht="18" customHeight="1">
      <c r="A53" s="47"/>
      <c r="B53" s="47"/>
      <c r="C53" s="582">
        <v>7</v>
      </c>
      <c r="D53" s="583"/>
      <c r="E53" s="588" t="s">
        <v>573</v>
      </c>
      <c r="F53" s="589"/>
      <c r="G53" s="589"/>
      <c r="H53" s="589"/>
      <c r="I53" s="589"/>
      <c r="J53" s="589"/>
      <c r="K53" s="589"/>
      <c r="L53" s="589"/>
      <c r="M53" s="589"/>
      <c r="N53" s="589"/>
      <c r="O53" s="589"/>
      <c r="P53" s="589"/>
      <c r="Q53" s="589"/>
      <c r="R53" s="589"/>
      <c r="S53" s="589"/>
      <c r="T53" s="589"/>
      <c r="U53" s="589"/>
      <c r="V53" s="589"/>
      <c r="W53" s="589"/>
      <c r="X53" s="589"/>
      <c r="Y53" s="589"/>
      <c r="Z53" s="589"/>
      <c r="AA53" s="589"/>
      <c r="AB53" s="589"/>
      <c r="AC53" s="589"/>
      <c r="AD53" s="589"/>
      <c r="AE53" s="589"/>
      <c r="AF53" s="589"/>
      <c r="AG53" s="589"/>
      <c r="AH53" s="590"/>
      <c r="AI53" s="564"/>
      <c r="AJ53" s="565"/>
      <c r="AK53" s="565"/>
      <c r="AL53" s="565"/>
      <c r="AM53" s="565"/>
      <c r="AN53" s="566"/>
    </row>
    <row r="54" spans="1:45" ht="18" customHeight="1">
      <c r="A54" s="47"/>
      <c r="B54" s="47"/>
      <c r="C54" s="584"/>
      <c r="D54" s="585"/>
      <c r="E54" s="591"/>
      <c r="F54" s="592"/>
      <c r="G54" s="592"/>
      <c r="H54" s="592"/>
      <c r="I54" s="592"/>
      <c r="J54" s="592"/>
      <c r="K54" s="592"/>
      <c r="L54" s="592"/>
      <c r="M54" s="592"/>
      <c r="N54" s="592"/>
      <c r="O54" s="592"/>
      <c r="P54" s="592"/>
      <c r="Q54" s="592"/>
      <c r="R54" s="592"/>
      <c r="S54" s="592"/>
      <c r="T54" s="592"/>
      <c r="U54" s="592"/>
      <c r="V54" s="592"/>
      <c r="W54" s="592"/>
      <c r="X54" s="592"/>
      <c r="Y54" s="592"/>
      <c r="Z54" s="592"/>
      <c r="AA54" s="592"/>
      <c r="AB54" s="592"/>
      <c r="AC54" s="592"/>
      <c r="AD54" s="592"/>
      <c r="AE54" s="592"/>
      <c r="AF54" s="592"/>
      <c r="AG54" s="592"/>
      <c r="AH54" s="593"/>
      <c r="AI54" s="567"/>
      <c r="AJ54" s="568"/>
      <c r="AK54" s="568"/>
      <c r="AL54" s="568"/>
      <c r="AM54" s="568"/>
      <c r="AN54" s="569"/>
    </row>
    <row r="55" spans="1:45" ht="18" customHeight="1">
      <c r="A55" s="47"/>
      <c r="B55" s="47"/>
      <c r="C55" s="586"/>
      <c r="D55" s="587"/>
      <c r="E55" s="594"/>
      <c r="F55" s="595"/>
      <c r="G55" s="595"/>
      <c r="H55" s="595"/>
      <c r="I55" s="595"/>
      <c r="J55" s="595"/>
      <c r="K55" s="595"/>
      <c r="L55" s="595"/>
      <c r="M55" s="595"/>
      <c r="N55" s="595"/>
      <c r="O55" s="595"/>
      <c r="P55" s="595"/>
      <c r="Q55" s="595"/>
      <c r="R55" s="595"/>
      <c r="S55" s="595"/>
      <c r="T55" s="595"/>
      <c r="U55" s="595"/>
      <c r="V55" s="595"/>
      <c r="W55" s="595"/>
      <c r="X55" s="595"/>
      <c r="Y55" s="595"/>
      <c r="Z55" s="595"/>
      <c r="AA55" s="595"/>
      <c r="AB55" s="595"/>
      <c r="AC55" s="595"/>
      <c r="AD55" s="595"/>
      <c r="AE55" s="595"/>
      <c r="AF55" s="595"/>
      <c r="AG55" s="595"/>
      <c r="AH55" s="596"/>
      <c r="AI55" s="570"/>
      <c r="AJ55" s="571"/>
      <c r="AK55" s="571"/>
      <c r="AL55" s="571"/>
      <c r="AM55" s="571"/>
      <c r="AN55" s="572"/>
    </row>
    <row r="56" spans="1:45" ht="18" customHeight="1">
      <c r="A56" s="47"/>
      <c r="B56" s="47"/>
      <c r="C56" s="582">
        <v>8</v>
      </c>
      <c r="D56" s="583"/>
      <c r="E56" s="588" t="s">
        <v>574</v>
      </c>
      <c r="F56" s="589"/>
      <c r="G56" s="589"/>
      <c r="H56" s="589"/>
      <c r="I56" s="589"/>
      <c r="J56" s="589"/>
      <c r="K56" s="589"/>
      <c r="L56" s="589"/>
      <c r="M56" s="589"/>
      <c r="N56" s="589"/>
      <c r="O56" s="589"/>
      <c r="P56" s="589"/>
      <c r="Q56" s="589"/>
      <c r="R56" s="589"/>
      <c r="S56" s="589"/>
      <c r="T56" s="589"/>
      <c r="U56" s="589"/>
      <c r="V56" s="589"/>
      <c r="W56" s="589"/>
      <c r="X56" s="589"/>
      <c r="Y56" s="589"/>
      <c r="Z56" s="589"/>
      <c r="AA56" s="589"/>
      <c r="AB56" s="589"/>
      <c r="AC56" s="589"/>
      <c r="AD56" s="589"/>
      <c r="AE56" s="589"/>
      <c r="AF56" s="589"/>
      <c r="AG56" s="589"/>
      <c r="AH56" s="590"/>
      <c r="AI56" s="564"/>
      <c r="AJ56" s="565"/>
      <c r="AK56" s="565"/>
      <c r="AL56" s="565"/>
      <c r="AM56" s="565"/>
      <c r="AN56" s="566"/>
    </row>
    <row r="57" spans="1:45" ht="18" customHeight="1">
      <c r="A57" s="47"/>
      <c r="B57" s="47"/>
      <c r="C57" s="584"/>
      <c r="D57" s="585"/>
      <c r="E57" s="591"/>
      <c r="F57" s="592"/>
      <c r="G57" s="592"/>
      <c r="H57" s="592"/>
      <c r="I57" s="592"/>
      <c r="J57" s="592"/>
      <c r="K57" s="592"/>
      <c r="L57" s="592"/>
      <c r="M57" s="592"/>
      <c r="N57" s="592"/>
      <c r="O57" s="592"/>
      <c r="P57" s="592"/>
      <c r="Q57" s="592"/>
      <c r="R57" s="592"/>
      <c r="S57" s="592"/>
      <c r="T57" s="592"/>
      <c r="U57" s="592"/>
      <c r="V57" s="592"/>
      <c r="W57" s="592"/>
      <c r="X57" s="592"/>
      <c r="Y57" s="592"/>
      <c r="Z57" s="592"/>
      <c r="AA57" s="592"/>
      <c r="AB57" s="592"/>
      <c r="AC57" s="592"/>
      <c r="AD57" s="592"/>
      <c r="AE57" s="592"/>
      <c r="AF57" s="592"/>
      <c r="AG57" s="592"/>
      <c r="AH57" s="593"/>
      <c r="AI57" s="567"/>
      <c r="AJ57" s="568"/>
      <c r="AK57" s="568"/>
      <c r="AL57" s="568"/>
      <c r="AM57" s="568"/>
      <c r="AN57" s="569"/>
    </row>
    <row r="58" spans="1:45" ht="18" customHeight="1">
      <c r="A58" s="47"/>
      <c r="B58" s="47"/>
      <c r="C58" s="584"/>
      <c r="D58" s="585"/>
      <c r="E58" s="591"/>
      <c r="F58" s="592"/>
      <c r="G58" s="592"/>
      <c r="H58" s="592"/>
      <c r="I58" s="592"/>
      <c r="J58" s="592"/>
      <c r="K58" s="592"/>
      <c r="L58" s="592"/>
      <c r="M58" s="592"/>
      <c r="N58" s="592"/>
      <c r="O58" s="592"/>
      <c r="P58" s="592"/>
      <c r="Q58" s="592"/>
      <c r="R58" s="592"/>
      <c r="S58" s="592"/>
      <c r="T58" s="592"/>
      <c r="U58" s="592"/>
      <c r="V58" s="592"/>
      <c r="W58" s="592"/>
      <c r="X58" s="592"/>
      <c r="Y58" s="592"/>
      <c r="Z58" s="592"/>
      <c r="AA58" s="592"/>
      <c r="AB58" s="592"/>
      <c r="AC58" s="592"/>
      <c r="AD58" s="592"/>
      <c r="AE58" s="592"/>
      <c r="AF58" s="592"/>
      <c r="AG58" s="592"/>
      <c r="AH58" s="593"/>
      <c r="AI58" s="567"/>
      <c r="AJ58" s="568"/>
      <c r="AK58" s="568"/>
      <c r="AL58" s="568"/>
      <c r="AM58" s="568"/>
      <c r="AN58" s="569"/>
    </row>
    <row r="59" spans="1:45" ht="18" customHeight="1">
      <c r="A59" s="47"/>
      <c r="B59" s="47"/>
      <c r="C59" s="586"/>
      <c r="D59" s="587"/>
      <c r="E59" s="594"/>
      <c r="F59" s="595"/>
      <c r="G59" s="595"/>
      <c r="H59" s="595"/>
      <c r="I59" s="595"/>
      <c r="J59" s="595"/>
      <c r="K59" s="595"/>
      <c r="L59" s="595"/>
      <c r="M59" s="595"/>
      <c r="N59" s="595"/>
      <c r="O59" s="595"/>
      <c r="P59" s="595"/>
      <c r="Q59" s="595"/>
      <c r="R59" s="595"/>
      <c r="S59" s="595"/>
      <c r="T59" s="595"/>
      <c r="U59" s="595"/>
      <c r="V59" s="595"/>
      <c r="W59" s="595"/>
      <c r="X59" s="595"/>
      <c r="Y59" s="595"/>
      <c r="Z59" s="595"/>
      <c r="AA59" s="595"/>
      <c r="AB59" s="595"/>
      <c r="AC59" s="595"/>
      <c r="AD59" s="595"/>
      <c r="AE59" s="595"/>
      <c r="AF59" s="595"/>
      <c r="AG59" s="595"/>
      <c r="AH59" s="596"/>
      <c r="AI59" s="570"/>
      <c r="AJ59" s="571"/>
      <c r="AK59" s="571"/>
      <c r="AL59" s="571"/>
      <c r="AM59" s="571"/>
      <c r="AN59" s="572"/>
    </row>
    <row r="60" spans="1:45" ht="18" customHeight="1">
      <c r="A60" s="47"/>
      <c r="B60" s="47"/>
      <c r="C60" s="582">
        <v>9</v>
      </c>
      <c r="D60" s="583"/>
      <c r="E60" s="588" t="s">
        <v>192</v>
      </c>
      <c r="F60" s="589"/>
      <c r="G60" s="589"/>
      <c r="H60" s="589"/>
      <c r="I60" s="589"/>
      <c r="J60" s="589"/>
      <c r="K60" s="589"/>
      <c r="L60" s="589"/>
      <c r="M60" s="589"/>
      <c r="N60" s="589"/>
      <c r="O60" s="589"/>
      <c r="P60" s="589"/>
      <c r="Q60" s="589"/>
      <c r="R60" s="589"/>
      <c r="S60" s="589"/>
      <c r="T60" s="589"/>
      <c r="U60" s="589"/>
      <c r="V60" s="589"/>
      <c r="W60" s="589"/>
      <c r="X60" s="589"/>
      <c r="Y60" s="589"/>
      <c r="Z60" s="589"/>
      <c r="AA60" s="589"/>
      <c r="AB60" s="589"/>
      <c r="AC60" s="589"/>
      <c r="AD60" s="589"/>
      <c r="AE60" s="589"/>
      <c r="AF60" s="589"/>
      <c r="AG60" s="589"/>
      <c r="AH60" s="590"/>
      <c r="AI60" s="564"/>
      <c r="AJ60" s="565"/>
      <c r="AK60" s="565"/>
      <c r="AL60" s="565"/>
      <c r="AM60" s="565"/>
      <c r="AN60" s="566"/>
      <c r="AS60" s="60" t="s">
        <v>130</v>
      </c>
    </row>
    <row r="61" spans="1:45" ht="18" customHeight="1">
      <c r="A61" s="47"/>
      <c r="B61" s="47"/>
      <c r="C61" s="584"/>
      <c r="D61" s="585"/>
      <c r="E61" s="591"/>
      <c r="F61" s="592"/>
      <c r="G61" s="592"/>
      <c r="H61" s="592"/>
      <c r="I61" s="592"/>
      <c r="J61" s="592"/>
      <c r="K61" s="592"/>
      <c r="L61" s="592"/>
      <c r="M61" s="592"/>
      <c r="N61" s="592"/>
      <c r="O61" s="592"/>
      <c r="P61" s="592"/>
      <c r="Q61" s="592"/>
      <c r="R61" s="592"/>
      <c r="S61" s="592"/>
      <c r="T61" s="592"/>
      <c r="U61" s="592"/>
      <c r="V61" s="592"/>
      <c r="W61" s="592"/>
      <c r="X61" s="592"/>
      <c r="Y61" s="592"/>
      <c r="Z61" s="592"/>
      <c r="AA61" s="592"/>
      <c r="AB61" s="592"/>
      <c r="AC61" s="592"/>
      <c r="AD61" s="592"/>
      <c r="AE61" s="592"/>
      <c r="AF61" s="592"/>
      <c r="AG61" s="592"/>
      <c r="AH61" s="593"/>
      <c r="AI61" s="658"/>
      <c r="AJ61" s="659"/>
      <c r="AK61" s="659"/>
      <c r="AL61" s="659"/>
      <c r="AM61" s="659"/>
      <c r="AN61" s="660"/>
    </row>
    <row r="62" spans="1:45" ht="18" customHeight="1">
      <c r="A62" s="47"/>
      <c r="B62" s="47"/>
      <c r="C62" s="584"/>
      <c r="D62" s="585"/>
      <c r="E62" s="591"/>
      <c r="F62" s="592"/>
      <c r="G62" s="592"/>
      <c r="H62" s="592"/>
      <c r="I62" s="592"/>
      <c r="J62" s="592"/>
      <c r="K62" s="592"/>
      <c r="L62" s="592"/>
      <c r="M62" s="592"/>
      <c r="N62" s="592"/>
      <c r="O62" s="592"/>
      <c r="P62" s="592"/>
      <c r="Q62" s="592"/>
      <c r="R62" s="592"/>
      <c r="S62" s="592"/>
      <c r="T62" s="592"/>
      <c r="U62" s="592"/>
      <c r="V62" s="592"/>
      <c r="W62" s="592"/>
      <c r="X62" s="592"/>
      <c r="Y62" s="592"/>
      <c r="Z62" s="592"/>
      <c r="AA62" s="592"/>
      <c r="AB62" s="592"/>
      <c r="AC62" s="592"/>
      <c r="AD62" s="592"/>
      <c r="AE62" s="592"/>
      <c r="AF62" s="592"/>
      <c r="AG62" s="592"/>
      <c r="AH62" s="593"/>
      <c r="AI62" s="651" t="s">
        <v>69</v>
      </c>
      <c r="AJ62" s="652"/>
      <c r="AK62" s="652"/>
      <c r="AL62" s="652"/>
      <c r="AM62" s="652"/>
      <c r="AN62" s="653"/>
    </row>
    <row r="63" spans="1:45" ht="18" customHeight="1">
      <c r="A63" s="47"/>
      <c r="B63" s="47"/>
      <c r="C63" s="586"/>
      <c r="D63" s="587"/>
      <c r="E63" s="594"/>
      <c r="F63" s="595"/>
      <c r="G63" s="595"/>
      <c r="H63" s="595"/>
      <c r="I63" s="595"/>
      <c r="J63" s="595"/>
      <c r="K63" s="595"/>
      <c r="L63" s="595"/>
      <c r="M63" s="595"/>
      <c r="N63" s="595"/>
      <c r="O63" s="595"/>
      <c r="P63" s="595"/>
      <c r="Q63" s="595"/>
      <c r="R63" s="595"/>
      <c r="S63" s="595"/>
      <c r="T63" s="595"/>
      <c r="U63" s="595"/>
      <c r="V63" s="595"/>
      <c r="W63" s="595"/>
      <c r="X63" s="595"/>
      <c r="Y63" s="595"/>
      <c r="Z63" s="595"/>
      <c r="AA63" s="595"/>
      <c r="AB63" s="595"/>
      <c r="AC63" s="595"/>
      <c r="AD63" s="595"/>
      <c r="AE63" s="595"/>
      <c r="AF63" s="595"/>
      <c r="AG63" s="595"/>
      <c r="AH63" s="596"/>
      <c r="AI63" s="607" t="s">
        <v>70</v>
      </c>
      <c r="AJ63" s="608"/>
      <c r="AK63" s="608"/>
      <c r="AL63" s="608"/>
      <c r="AM63" s="608"/>
      <c r="AN63" s="609"/>
    </row>
    <row r="64" spans="1:45" ht="18" customHeight="1">
      <c r="A64" s="47"/>
      <c r="B64" s="47"/>
      <c r="C64" s="582">
        <v>10</v>
      </c>
      <c r="D64" s="583"/>
      <c r="E64" s="588" t="s">
        <v>193</v>
      </c>
      <c r="F64" s="589"/>
      <c r="G64" s="589"/>
      <c r="H64" s="589"/>
      <c r="I64" s="589"/>
      <c r="J64" s="589"/>
      <c r="K64" s="589"/>
      <c r="L64" s="589"/>
      <c r="M64" s="589"/>
      <c r="N64" s="589"/>
      <c r="O64" s="589"/>
      <c r="P64" s="589"/>
      <c r="Q64" s="589"/>
      <c r="R64" s="589"/>
      <c r="S64" s="589"/>
      <c r="T64" s="589"/>
      <c r="U64" s="589"/>
      <c r="V64" s="589"/>
      <c r="W64" s="589"/>
      <c r="X64" s="589"/>
      <c r="Y64" s="589"/>
      <c r="Z64" s="589"/>
      <c r="AA64" s="589"/>
      <c r="AB64" s="589"/>
      <c r="AC64" s="589"/>
      <c r="AD64" s="589"/>
      <c r="AE64" s="589"/>
      <c r="AF64" s="589"/>
      <c r="AG64" s="589"/>
      <c r="AH64" s="590"/>
      <c r="AI64" s="564"/>
      <c r="AJ64" s="565"/>
      <c r="AK64" s="565"/>
      <c r="AL64" s="565"/>
      <c r="AM64" s="565"/>
      <c r="AN64" s="566"/>
    </row>
    <row r="65" spans="1:40" ht="18" customHeight="1">
      <c r="A65" s="47"/>
      <c r="B65" s="47"/>
      <c r="C65" s="584"/>
      <c r="D65" s="585"/>
      <c r="E65" s="591"/>
      <c r="F65" s="592"/>
      <c r="G65" s="592"/>
      <c r="H65" s="592"/>
      <c r="I65" s="592"/>
      <c r="J65" s="592"/>
      <c r="K65" s="592"/>
      <c r="L65" s="592"/>
      <c r="M65" s="592"/>
      <c r="N65" s="592"/>
      <c r="O65" s="592"/>
      <c r="P65" s="592"/>
      <c r="Q65" s="592"/>
      <c r="R65" s="592"/>
      <c r="S65" s="592"/>
      <c r="T65" s="592"/>
      <c r="U65" s="592"/>
      <c r="V65" s="592"/>
      <c r="W65" s="592"/>
      <c r="X65" s="592"/>
      <c r="Y65" s="592"/>
      <c r="Z65" s="592"/>
      <c r="AA65" s="592"/>
      <c r="AB65" s="592"/>
      <c r="AC65" s="592"/>
      <c r="AD65" s="592"/>
      <c r="AE65" s="592"/>
      <c r="AF65" s="592"/>
      <c r="AG65" s="592"/>
      <c r="AH65" s="593"/>
      <c r="AI65" s="658"/>
      <c r="AJ65" s="659"/>
      <c r="AK65" s="659"/>
      <c r="AL65" s="659"/>
      <c r="AM65" s="659"/>
      <c r="AN65" s="660"/>
    </row>
    <row r="66" spans="1:40" ht="18" customHeight="1">
      <c r="A66" s="47"/>
      <c r="B66" s="47"/>
      <c r="C66" s="584"/>
      <c r="D66" s="585"/>
      <c r="E66" s="591"/>
      <c r="F66" s="592"/>
      <c r="G66" s="592"/>
      <c r="H66" s="592"/>
      <c r="I66" s="592"/>
      <c r="J66" s="592"/>
      <c r="K66" s="592"/>
      <c r="L66" s="592"/>
      <c r="M66" s="592"/>
      <c r="N66" s="592"/>
      <c r="O66" s="592"/>
      <c r="P66" s="592"/>
      <c r="Q66" s="592"/>
      <c r="R66" s="592"/>
      <c r="S66" s="592"/>
      <c r="T66" s="592"/>
      <c r="U66" s="592"/>
      <c r="V66" s="592"/>
      <c r="W66" s="592"/>
      <c r="X66" s="592"/>
      <c r="Y66" s="592"/>
      <c r="Z66" s="592"/>
      <c r="AA66" s="592"/>
      <c r="AB66" s="592"/>
      <c r="AC66" s="592"/>
      <c r="AD66" s="592"/>
      <c r="AE66" s="592"/>
      <c r="AF66" s="592"/>
      <c r="AG66" s="592"/>
      <c r="AH66" s="593"/>
      <c r="AI66" s="651" t="s">
        <v>69</v>
      </c>
      <c r="AJ66" s="652"/>
      <c r="AK66" s="652"/>
      <c r="AL66" s="652"/>
      <c r="AM66" s="652"/>
      <c r="AN66" s="653"/>
    </row>
    <row r="67" spans="1:40" ht="18" customHeight="1">
      <c r="A67" s="47"/>
      <c r="B67" s="47"/>
      <c r="C67" s="586"/>
      <c r="D67" s="587"/>
      <c r="E67" s="594"/>
      <c r="F67" s="595"/>
      <c r="G67" s="595"/>
      <c r="H67" s="595"/>
      <c r="I67" s="595"/>
      <c r="J67" s="595"/>
      <c r="K67" s="595"/>
      <c r="L67" s="595"/>
      <c r="M67" s="595"/>
      <c r="N67" s="595"/>
      <c r="O67" s="595"/>
      <c r="P67" s="595"/>
      <c r="Q67" s="595"/>
      <c r="R67" s="595"/>
      <c r="S67" s="595"/>
      <c r="T67" s="595"/>
      <c r="U67" s="595"/>
      <c r="V67" s="595"/>
      <c r="W67" s="595"/>
      <c r="X67" s="595"/>
      <c r="Y67" s="595"/>
      <c r="Z67" s="595"/>
      <c r="AA67" s="595"/>
      <c r="AB67" s="595"/>
      <c r="AC67" s="595"/>
      <c r="AD67" s="595"/>
      <c r="AE67" s="595"/>
      <c r="AF67" s="595"/>
      <c r="AG67" s="595"/>
      <c r="AH67" s="596"/>
      <c r="AI67" s="607" t="s">
        <v>70</v>
      </c>
      <c r="AJ67" s="608"/>
      <c r="AK67" s="608"/>
      <c r="AL67" s="608"/>
      <c r="AM67" s="608"/>
      <c r="AN67" s="609"/>
    </row>
    <row r="68" spans="1:40" ht="18" customHeight="1">
      <c r="A68" s="47"/>
      <c r="B68" s="47"/>
      <c r="C68" s="52"/>
      <c r="D68" s="52"/>
      <c r="E68" s="563" t="s">
        <v>732</v>
      </c>
      <c r="F68" s="563"/>
      <c r="G68" s="563"/>
      <c r="H68" s="563"/>
      <c r="I68" s="563"/>
      <c r="J68" s="563"/>
      <c r="K68" s="563"/>
      <c r="L68" s="563"/>
      <c r="M68" s="563"/>
      <c r="N68" s="563"/>
      <c r="O68" s="563"/>
      <c r="P68" s="563"/>
      <c r="Q68" s="563"/>
      <c r="R68" s="563"/>
      <c r="S68" s="563"/>
      <c r="T68" s="563"/>
      <c r="U68" s="563"/>
      <c r="V68" s="563"/>
      <c r="W68" s="563"/>
      <c r="X68" s="563"/>
      <c r="Y68" s="563"/>
      <c r="Z68" s="563"/>
      <c r="AA68" s="563"/>
      <c r="AB68" s="563"/>
      <c r="AC68" s="563"/>
      <c r="AD68" s="563"/>
      <c r="AE68" s="563"/>
      <c r="AF68" s="563"/>
      <c r="AG68" s="563"/>
      <c r="AH68" s="563"/>
      <c r="AI68" s="563"/>
      <c r="AJ68" s="563"/>
      <c r="AK68" s="563"/>
      <c r="AL68" s="563"/>
      <c r="AM68" s="563"/>
      <c r="AN68" s="563"/>
    </row>
    <row r="69" spans="1:40" ht="18" customHeight="1">
      <c r="A69" s="47"/>
      <c r="B69" s="47"/>
      <c r="C69" s="52"/>
      <c r="D69" s="52"/>
      <c r="E69" s="562"/>
      <c r="F69" s="562"/>
      <c r="G69" s="562"/>
      <c r="H69" s="562"/>
      <c r="I69" s="562"/>
      <c r="J69" s="562"/>
      <c r="K69" s="562"/>
      <c r="L69" s="562"/>
      <c r="M69" s="562"/>
      <c r="N69" s="562"/>
      <c r="O69" s="562"/>
      <c r="P69" s="562"/>
      <c r="Q69" s="562"/>
      <c r="R69" s="562"/>
      <c r="S69" s="562"/>
      <c r="T69" s="562"/>
      <c r="U69" s="562"/>
      <c r="V69" s="562"/>
      <c r="W69" s="562"/>
      <c r="X69" s="562"/>
      <c r="Y69" s="562"/>
      <c r="Z69" s="562"/>
      <c r="AA69" s="562"/>
      <c r="AB69" s="562"/>
      <c r="AC69" s="562"/>
      <c r="AD69" s="562"/>
      <c r="AE69" s="562"/>
      <c r="AF69" s="562"/>
      <c r="AG69" s="562"/>
      <c r="AH69" s="562"/>
      <c r="AI69" s="562"/>
      <c r="AJ69" s="562"/>
      <c r="AK69" s="562"/>
      <c r="AL69" s="562"/>
      <c r="AM69" s="562"/>
      <c r="AN69" s="562"/>
    </row>
    <row r="70" spans="1:40" ht="18" customHeight="1">
      <c r="A70" s="47"/>
      <c r="B70" s="47"/>
      <c r="C70" s="52"/>
      <c r="D70" s="52"/>
      <c r="E70" s="562"/>
      <c r="F70" s="562"/>
      <c r="G70" s="562"/>
      <c r="H70" s="562"/>
      <c r="I70" s="562"/>
      <c r="J70" s="562"/>
      <c r="K70" s="562"/>
      <c r="L70" s="562"/>
      <c r="M70" s="562"/>
      <c r="N70" s="562"/>
      <c r="O70" s="562"/>
      <c r="P70" s="562"/>
      <c r="Q70" s="562"/>
      <c r="R70" s="562"/>
      <c r="S70" s="562"/>
      <c r="T70" s="562"/>
      <c r="U70" s="562"/>
      <c r="V70" s="562"/>
      <c r="W70" s="562"/>
      <c r="X70" s="562"/>
      <c r="Y70" s="562"/>
      <c r="Z70" s="562"/>
      <c r="AA70" s="562"/>
      <c r="AB70" s="562"/>
      <c r="AC70" s="562"/>
      <c r="AD70" s="562"/>
      <c r="AE70" s="562"/>
      <c r="AF70" s="562"/>
      <c r="AG70" s="562"/>
      <c r="AH70" s="562"/>
      <c r="AI70" s="562"/>
      <c r="AJ70" s="562"/>
      <c r="AK70" s="562"/>
      <c r="AL70" s="562"/>
      <c r="AM70" s="562"/>
      <c r="AN70" s="562"/>
    </row>
    <row r="71" spans="1:40" ht="18" customHeight="1">
      <c r="A71" s="47"/>
      <c r="B71" s="47"/>
      <c r="C71" s="52"/>
      <c r="D71" s="5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62"/>
      <c r="AG71" s="562"/>
      <c r="AH71" s="562"/>
      <c r="AI71" s="562"/>
      <c r="AJ71" s="562"/>
      <c r="AK71" s="562"/>
      <c r="AL71" s="562"/>
      <c r="AM71" s="562"/>
      <c r="AN71" s="562"/>
    </row>
    <row r="72" spans="1:40">
      <c r="A72" s="47"/>
      <c r="B72" s="47"/>
      <c r="C72" s="52"/>
      <c r="D72" s="52"/>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row>
    <row r="73" spans="1:40" s="63" customFormat="1" ht="18" customHeight="1">
      <c r="A73" s="50"/>
      <c r="B73" s="28" t="s">
        <v>50</v>
      </c>
      <c r="C73" s="58"/>
      <c r="D73" s="58"/>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106"/>
      <c r="AJ73" s="106"/>
      <c r="AK73" s="106"/>
      <c r="AL73" s="106"/>
      <c r="AM73" s="106"/>
      <c r="AN73" s="106"/>
    </row>
    <row r="74" spans="1:40" s="63" customFormat="1" ht="18" customHeight="1">
      <c r="A74" s="50"/>
      <c r="B74" s="50"/>
      <c r="C74" s="654">
        <v>11</v>
      </c>
      <c r="D74" s="655"/>
      <c r="E74" s="588" t="s">
        <v>194</v>
      </c>
      <c r="F74" s="589"/>
      <c r="G74" s="589"/>
      <c r="H74" s="589"/>
      <c r="I74" s="589"/>
      <c r="J74" s="589"/>
      <c r="K74" s="589"/>
      <c r="L74" s="589"/>
      <c r="M74" s="589"/>
      <c r="N74" s="589"/>
      <c r="O74" s="589"/>
      <c r="P74" s="589"/>
      <c r="Q74" s="589"/>
      <c r="R74" s="589"/>
      <c r="S74" s="589"/>
      <c r="T74" s="589"/>
      <c r="U74" s="589"/>
      <c r="V74" s="589"/>
      <c r="W74" s="589"/>
      <c r="X74" s="589"/>
      <c r="Y74" s="589"/>
      <c r="Z74" s="589"/>
      <c r="AA74" s="589"/>
      <c r="AB74" s="589"/>
      <c r="AC74" s="589"/>
      <c r="AD74" s="589"/>
      <c r="AE74" s="589"/>
      <c r="AF74" s="589"/>
      <c r="AG74" s="589"/>
      <c r="AH74" s="590"/>
      <c r="AI74" s="564"/>
      <c r="AJ74" s="565"/>
      <c r="AK74" s="565"/>
      <c r="AL74" s="565"/>
      <c r="AM74" s="565"/>
      <c r="AN74" s="566"/>
    </row>
    <row r="75" spans="1:40" s="63" customFormat="1" ht="18" customHeight="1">
      <c r="A75" s="50"/>
      <c r="B75" s="50"/>
      <c r="C75" s="656"/>
      <c r="D75" s="657"/>
      <c r="E75" s="594"/>
      <c r="F75" s="595"/>
      <c r="G75" s="595"/>
      <c r="H75" s="595"/>
      <c r="I75" s="595"/>
      <c r="J75" s="595"/>
      <c r="K75" s="595"/>
      <c r="L75" s="595"/>
      <c r="M75" s="595"/>
      <c r="N75" s="595"/>
      <c r="O75" s="595"/>
      <c r="P75" s="595"/>
      <c r="Q75" s="595"/>
      <c r="R75" s="595"/>
      <c r="S75" s="595"/>
      <c r="T75" s="595"/>
      <c r="U75" s="595"/>
      <c r="V75" s="595"/>
      <c r="W75" s="595"/>
      <c r="X75" s="595"/>
      <c r="Y75" s="595"/>
      <c r="Z75" s="595"/>
      <c r="AA75" s="595"/>
      <c r="AB75" s="595"/>
      <c r="AC75" s="595"/>
      <c r="AD75" s="595"/>
      <c r="AE75" s="595"/>
      <c r="AF75" s="595"/>
      <c r="AG75" s="595"/>
      <c r="AH75" s="596"/>
      <c r="AI75" s="570"/>
      <c r="AJ75" s="571"/>
      <c r="AK75" s="571"/>
      <c r="AL75" s="571"/>
      <c r="AM75" s="571"/>
      <c r="AN75" s="572"/>
    </row>
    <row r="76" spans="1:40" s="63" customFormat="1" ht="18" customHeight="1">
      <c r="A76" s="50"/>
      <c r="B76" s="50"/>
      <c r="C76" s="64"/>
      <c r="D76" s="64"/>
      <c r="E76" s="626" t="s">
        <v>144</v>
      </c>
      <c r="F76" s="626"/>
      <c r="G76" s="626"/>
      <c r="H76" s="626"/>
      <c r="I76" s="626"/>
      <c r="J76" s="626"/>
      <c r="K76" s="626"/>
      <c r="L76" s="626"/>
      <c r="M76" s="626"/>
      <c r="N76" s="626"/>
      <c r="O76" s="626"/>
      <c r="P76" s="626"/>
      <c r="Q76" s="626"/>
      <c r="R76" s="626"/>
      <c r="S76" s="626"/>
      <c r="T76" s="626"/>
      <c r="U76" s="626"/>
      <c r="V76" s="626"/>
      <c r="W76" s="626"/>
      <c r="X76" s="626"/>
      <c r="Y76" s="626"/>
      <c r="Z76" s="626"/>
      <c r="AA76" s="626"/>
      <c r="AB76" s="626"/>
      <c r="AC76" s="626"/>
      <c r="AD76" s="626"/>
      <c r="AE76" s="626"/>
      <c r="AF76" s="626"/>
      <c r="AG76" s="626"/>
      <c r="AH76" s="626"/>
      <c r="AI76" s="626"/>
      <c r="AJ76" s="626"/>
      <c r="AK76" s="626"/>
      <c r="AL76" s="626"/>
      <c r="AM76" s="626"/>
      <c r="AN76" s="626"/>
    </row>
    <row r="77" spans="1:40" s="63" customFormat="1">
      <c r="A77" s="50"/>
      <c r="B77" s="50"/>
      <c r="C77" s="64"/>
      <c r="D77" s="6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202"/>
      <c r="AJ77" s="202"/>
      <c r="AK77" s="202"/>
      <c r="AL77" s="202"/>
      <c r="AM77" s="202"/>
      <c r="AN77" s="202"/>
    </row>
    <row r="78" spans="1:40" s="63" customFormat="1" ht="18" customHeight="1">
      <c r="C78" s="598">
        <v>12</v>
      </c>
      <c r="D78" s="599"/>
      <c r="E78" s="588" t="s">
        <v>300</v>
      </c>
      <c r="F78" s="589"/>
      <c r="G78" s="589"/>
      <c r="H78" s="589"/>
      <c r="I78" s="589"/>
      <c r="J78" s="589"/>
      <c r="K78" s="589"/>
      <c r="L78" s="589"/>
      <c r="M78" s="589"/>
      <c r="N78" s="589"/>
      <c r="O78" s="589"/>
      <c r="P78" s="589"/>
      <c r="Q78" s="589"/>
      <c r="R78" s="589"/>
      <c r="S78" s="589"/>
      <c r="T78" s="589"/>
      <c r="U78" s="589"/>
      <c r="V78" s="589"/>
      <c r="W78" s="589"/>
      <c r="X78" s="589"/>
      <c r="Y78" s="589"/>
      <c r="Z78" s="590"/>
      <c r="AA78" s="208"/>
      <c r="AB78" s="597" t="s">
        <v>51</v>
      </c>
      <c r="AC78" s="597"/>
      <c r="AD78" s="597"/>
      <c r="AE78" s="597"/>
      <c r="AF78" s="597" t="s">
        <v>52</v>
      </c>
      <c r="AG78" s="597"/>
      <c r="AH78" s="597"/>
      <c r="AI78" s="597"/>
      <c r="AJ78" s="597" t="s">
        <v>53</v>
      </c>
      <c r="AK78" s="597"/>
      <c r="AL78" s="597" t="s">
        <v>135</v>
      </c>
      <c r="AM78" s="597"/>
      <c r="AN78" s="209"/>
    </row>
    <row r="79" spans="1:40" s="63" customFormat="1" ht="18" customHeight="1">
      <c r="C79" s="600"/>
      <c r="D79" s="601"/>
      <c r="E79" s="591"/>
      <c r="F79" s="592"/>
      <c r="G79" s="592"/>
      <c r="H79" s="592"/>
      <c r="I79" s="592"/>
      <c r="J79" s="592"/>
      <c r="K79" s="592"/>
      <c r="L79" s="592"/>
      <c r="M79" s="592"/>
      <c r="N79" s="592"/>
      <c r="O79" s="592"/>
      <c r="P79" s="592"/>
      <c r="Q79" s="592"/>
      <c r="R79" s="592"/>
      <c r="S79" s="592"/>
      <c r="T79" s="592"/>
      <c r="U79" s="592"/>
      <c r="V79" s="592"/>
      <c r="W79" s="592"/>
      <c r="X79" s="592"/>
      <c r="Y79" s="592"/>
      <c r="Z79" s="593"/>
      <c r="AA79" s="76"/>
      <c r="AB79" s="573" t="s">
        <v>54</v>
      </c>
      <c r="AC79" s="573"/>
      <c r="AD79" s="573"/>
      <c r="AE79" s="573"/>
      <c r="AF79" s="573" t="s">
        <v>52</v>
      </c>
      <c r="AG79" s="573"/>
      <c r="AH79" s="573"/>
      <c r="AI79" s="573"/>
      <c r="AJ79" s="573" t="s">
        <v>53</v>
      </c>
      <c r="AK79" s="573"/>
      <c r="AL79" s="573" t="s">
        <v>136</v>
      </c>
      <c r="AM79" s="573"/>
      <c r="AN79" s="97"/>
    </row>
    <row r="80" spans="1:40" s="63" customFormat="1" ht="18" customHeight="1">
      <c r="C80" s="600"/>
      <c r="D80" s="601"/>
      <c r="E80" s="591"/>
      <c r="F80" s="592"/>
      <c r="G80" s="592"/>
      <c r="H80" s="592"/>
      <c r="I80" s="592"/>
      <c r="J80" s="592"/>
      <c r="K80" s="592"/>
      <c r="L80" s="592"/>
      <c r="M80" s="592"/>
      <c r="N80" s="592"/>
      <c r="O80" s="592"/>
      <c r="P80" s="592"/>
      <c r="Q80" s="592"/>
      <c r="R80" s="592"/>
      <c r="S80" s="592"/>
      <c r="T80" s="592"/>
      <c r="U80" s="592"/>
      <c r="V80" s="592"/>
      <c r="W80" s="592"/>
      <c r="X80" s="592"/>
      <c r="Y80" s="592"/>
      <c r="Z80" s="593"/>
      <c r="AA80" s="76"/>
      <c r="AB80" s="604" t="s">
        <v>137</v>
      </c>
      <c r="AC80" s="604"/>
      <c r="AD80" s="604"/>
      <c r="AE80" s="604"/>
      <c r="AF80" s="573" t="s">
        <v>39</v>
      </c>
      <c r="AG80" s="573"/>
      <c r="AH80" s="573"/>
      <c r="AI80" s="573" t="s">
        <v>138</v>
      </c>
      <c r="AJ80" s="62"/>
      <c r="AK80" s="62"/>
      <c r="AL80" s="62"/>
      <c r="AM80" s="62"/>
      <c r="AN80" s="97"/>
    </row>
    <row r="81" spans="3:44" s="63" customFormat="1" ht="18" customHeight="1">
      <c r="C81" s="602"/>
      <c r="D81" s="603"/>
      <c r="E81" s="594"/>
      <c r="F81" s="595"/>
      <c r="G81" s="595"/>
      <c r="H81" s="595"/>
      <c r="I81" s="595"/>
      <c r="J81" s="595"/>
      <c r="K81" s="595"/>
      <c r="L81" s="595"/>
      <c r="M81" s="595"/>
      <c r="N81" s="595"/>
      <c r="O81" s="595"/>
      <c r="P81" s="595"/>
      <c r="Q81" s="595"/>
      <c r="R81" s="595"/>
      <c r="S81" s="595"/>
      <c r="T81" s="595"/>
      <c r="U81" s="595"/>
      <c r="V81" s="595"/>
      <c r="W81" s="595"/>
      <c r="X81" s="595"/>
      <c r="Y81" s="595"/>
      <c r="Z81" s="596"/>
      <c r="AA81" s="210"/>
      <c r="AB81" s="605"/>
      <c r="AC81" s="605"/>
      <c r="AD81" s="605"/>
      <c r="AE81" s="605"/>
      <c r="AF81" s="606"/>
      <c r="AG81" s="606"/>
      <c r="AH81" s="606"/>
      <c r="AI81" s="606"/>
      <c r="AJ81" s="211"/>
      <c r="AK81" s="211"/>
      <c r="AL81" s="211"/>
      <c r="AM81" s="211"/>
      <c r="AN81" s="212"/>
    </row>
    <row r="82" spans="3:44" s="63" customFormat="1" ht="18" customHeight="1">
      <c r="C82" s="598">
        <v>13</v>
      </c>
      <c r="D82" s="599"/>
      <c r="E82" s="588" t="s">
        <v>195</v>
      </c>
      <c r="F82" s="589"/>
      <c r="G82" s="589"/>
      <c r="H82" s="589"/>
      <c r="I82" s="589"/>
      <c r="J82" s="589"/>
      <c r="K82" s="589"/>
      <c r="L82" s="589"/>
      <c r="M82" s="589"/>
      <c r="N82" s="589"/>
      <c r="O82" s="589"/>
      <c r="P82" s="589"/>
      <c r="Q82" s="589"/>
      <c r="R82" s="589"/>
      <c r="S82" s="589"/>
      <c r="T82" s="589"/>
      <c r="U82" s="589"/>
      <c r="V82" s="589"/>
      <c r="W82" s="589"/>
      <c r="X82" s="589"/>
      <c r="Y82" s="589"/>
      <c r="Z82" s="590"/>
      <c r="AA82" s="670"/>
      <c r="AB82" s="671"/>
      <c r="AC82" s="671"/>
      <c r="AD82" s="671"/>
      <c r="AE82" s="671"/>
      <c r="AF82" s="671"/>
      <c r="AG82" s="671"/>
      <c r="AH82" s="671"/>
      <c r="AI82" s="671"/>
      <c r="AJ82" s="671"/>
      <c r="AK82" s="622" t="s">
        <v>39</v>
      </c>
      <c r="AL82" s="622"/>
      <c r="AM82" s="622"/>
      <c r="AN82" s="623"/>
    </row>
    <row r="83" spans="3:44" s="63" customFormat="1" ht="18" customHeight="1">
      <c r="C83" s="602"/>
      <c r="D83" s="603"/>
      <c r="E83" s="594"/>
      <c r="F83" s="595"/>
      <c r="G83" s="595"/>
      <c r="H83" s="595"/>
      <c r="I83" s="595"/>
      <c r="J83" s="595"/>
      <c r="K83" s="595"/>
      <c r="L83" s="595"/>
      <c r="M83" s="595"/>
      <c r="N83" s="595"/>
      <c r="O83" s="595"/>
      <c r="P83" s="595"/>
      <c r="Q83" s="595"/>
      <c r="R83" s="595"/>
      <c r="S83" s="595"/>
      <c r="T83" s="595"/>
      <c r="U83" s="595"/>
      <c r="V83" s="595"/>
      <c r="W83" s="595"/>
      <c r="X83" s="595"/>
      <c r="Y83" s="595"/>
      <c r="Z83" s="596"/>
      <c r="AA83" s="672"/>
      <c r="AB83" s="605"/>
      <c r="AC83" s="605"/>
      <c r="AD83" s="605"/>
      <c r="AE83" s="605"/>
      <c r="AF83" s="605"/>
      <c r="AG83" s="605"/>
      <c r="AH83" s="605"/>
      <c r="AI83" s="605"/>
      <c r="AJ83" s="605"/>
      <c r="AK83" s="624"/>
      <c r="AL83" s="624"/>
      <c r="AM83" s="624"/>
      <c r="AN83" s="625"/>
    </row>
    <row r="84" spans="3:44" s="63" customFormat="1">
      <c r="C84" s="58"/>
      <c r="D84" s="58"/>
      <c r="E84" s="194"/>
      <c r="F84" s="194"/>
      <c r="G84" s="194"/>
      <c r="H84" s="194"/>
      <c r="I84" s="194"/>
      <c r="J84" s="194"/>
      <c r="K84" s="194"/>
      <c r="L84" s="194"/>
      <c r="M84" s="194"/>
      <c r="N84" s="194"/>
      <c r="O84" s="194"/>
      <c r="P84" s="194"/>
      <c r="Q84" s="194"/>
      <c r="R84" s="194"/>
      <c r="S84" s="194"/>
      <c r="T84" s="194"/>
      <c r="U84" s="194"/>
      <c r="V84" s="194"/>
      <c r="W84" s="194"/>
      <c r="X84" s="194"/>
      <c r="Y84" s="194"/>
      <c r="Z84" s="194"/>
      <c r="AA84" s="213"/>
      <c r="AB84" s="213"/>
      <c r="AC84" s="213"/>
      <c r="AD84" s="213"/>
      <c r="AE84" s="213"/>
      <c r="AF84" s="213"/>
      <c r="AG84" s="213"/>
      <c r="AH84" s="213"/>
      <c r="AI84" s="213"/>
      <c r="AJ84" s="213"/>
      <c r="AK84" s="198"/>
      <c r="AL84" s="198"/>
      <c r="AM84" s="198"/>
      <c r="AN84" s="198"/>
    </row>
    <row r="85" spans="3:44" s="63" customFormat="1" ht="18" customHeight="1">
      <c r="C85" s="107" t="s">
        <v>301</v>
      </c>
      <c r="D85" s="58"/>
      <c r="E85" s="194"/>
      <c r="F85" s="194"/>
      <c r="G85" s="194"/>
      <c r="H85" s="194"/>
      <c r="I85" s="194"/>
      <c r="J85" s="194"/>
      <c r="K85" s="194"/>
      <c r="L85" s="194"/>
      <c r="M85" s="194"/>
      <c r="N85" s="194"/>
      <c r="O85" s="194"/>
      <c r="P85" s="194"/>
      <c r="Q85" s="194"/>
      <c r="R85" s="194"/>
      <c r="S85" s="194"/>
      <c r="T85" s="194"/>
      <c r="U85" s="194"/>
      <c r="V85" s="194"/>
      <c r="W85" s="194"/>
      <c r="X85" s="194"/>
      <c r="Y85" s="194"/>
      <c r="Z85" s="194"/>
      <c r="AA85" s="213"/>
      <c r="AB85" s="213"/>
      <c r="AC85" s="213"/>
      <c r="AD85" s="213"/>
      <c r="AE85" s="213"/>
      <c r="AF85" s="213"/>
      <c r="AG85" s="213"/>
      <c r="AH85" s="213"/>
      <c r="AI85" s="213"/>
      <c r="AJ85" s="213"/>
      <c r="AK85" s="198"/>
      <c r="AL85" s="198"/>
      <c r="AM85" s="198"/>
      <c r="AN85" s="198"/>
    </row>
    <row r="86" spans="3:44" s="63" customFormat="1" ht="18" customHeight="1">
      <c r="C86" s="598">
        <v>14</v>
      </c>
      <c r="D86" s="599"/>
      <c r="E86" s="680" t="s">
        <v>139</v>
      </c>
      <c r="F86" s="681"/>
      <c r="G86" s="681"/>
      <c r="H86" s="681"/>
      <c r="I86" s="681"/>
      <c r="J86" s="681"/>
      <c r="K86" s="681"/>
      <c r="L86" s="681"/>
      <c r="M86" s="681"/>
      <c r="N86" s="681"/>
      <c r="O86" s="681"/>
      <c r="P86" s="681"/>
      <c r="Q86" s="681"/>
      <c r="R86" s="681"/>
      <c r="S86" s="681"/>
      <c r="T86" s="681"/>
      <c r="U86" s="681"/>
      <c r="V86" s="681"/>
      <c r="W86" s="681"/>
      <c r="X86" s="681"/>
      <c r="Y86" s="681"/>
      <c r="Z86" s="681"/>
      <c r="AA86" s="681"/>
      <c r="AB86" s="681"/>
      <c r="AC86" s="681"/>
      <c r="AD86" s="681"/>
      <c r="AE86" s="681"/>
      <c r="AF86" s="681"/>
      <c r="AG86" s="681"/>
      <c r="AH86" s="681"/>
      <c r="AI86" s="681"/>
      <c r="AJ86" s="681"/>
      <c r="AK86" s="681"/>
      <c r="AL86" s="681"/>
      <c r="AM86" s="681"/>
      <c r="AN86" s="682"/>
    </row>
    <row r="87" spans="3:44" s="63" customFormat="1" ht="18" customHeight="1" thickBot="1">
      <c r="C87" s="600"/>
      <c r="D87" s="601"/>
      <c r="E87" s="87"/>
      <c r="F87" s="88"/>
      <c r="G87" s="661">
        <v>2025</v>
      </c>
      <c r="H87" s="661"/>
      <c r="I87" s="89" t="s">
        <v>26</v>
      </c>
      <c r="J87" s="90"/>
      <c r="K87" s="597"/>
      <c r="L87" s="597"/>
      <c r="M87" s="89" t="s">
        <v>56</v>
      </c>
      <c r="N87" s="89"/>
      <c r="O87" s="89"/>
      <c r="P87" s="89"/>
      <c r="Q87" s="89"/>
      <c r="R87" s="89"/>
      <c r="S87" s="89"/>
      <c r="T87" s="89"/>
      <c r="U87" s="89"/>
      <c r="V87" s="89"/>
      <c r="W87" s="89"/>
      <c r="X87" s="89"/>
      <c r="Y87" s="89"/>
      <c r="Z87" s="89"/>
      <c r="AA87" s="91"/>
      <c r="AB87" s="91"/>
      <c r="AC87" s="91"/>
      <c r="AD87" s="91"/>
      <c r="AE87" s="91"/>
      <c r="AF87" s="91"/>
      <c r="AG87" s="91"/>
      <c r="AH87" s="91"/>
      <c r="AI87" s="73"/>
      <c r="AJ87" s="73"/>
      <c r="AK87" s="73"/>
      <c r="AL87" s="73"/>
      <c r="AM87" s="73"/>
      <c r="AN87" s="74"/>
    </row>
    <row r="88" spans="3:44" s="63" customFormat="1" ht="18" customHeight="1">
      <c r="C88" s="600"/>
      <c r="D88" s="601"/>
      <c r="E88" s="662" t="s">
        <v>196</v>
      </c>
      <c r="F88" s="663"/>
      <c r="G88" s="663"/>
      <c r="H88" s="663"/>
      <c r="I88" s="663"/>
      <c r="J88" s="663"/>
      <c r="K88" s="663"/>
      <c r="L88" s="663"/>
      <c r="M88" s="663"/>
      <c r="N88" s="663"/>
      <c r="O88" s="663"/>
      <c r="P88" s="663"/>
      <c r="Q88" s="663"/>
      <c r="R88" s="663"/>
      <c r="S88" s="663"/>
      <c r="T88" s="663"/>
      <c r="U88" s="663"/>
      <c r="V88" s="663"/>
      <c r="W88" s="663"/>
      <c r="X88" s="663"/>
      <c r="Y88" s="663"/>
      <c r="Z88" s="663"/>
      <c r="AA88" s="663"/>
      <c r="AB88" s="663"/>
      <c r="AC88" s="663"/>
      <c r="AD88" s="663"/>
      <c r="AE88" s="663"/>
      <c r="AF88" s="664"/>
      <c r="AG88" s="665"/>
      <c r="AH88" s="665"/>
      <c r="AI88" s="666"/>
      <c r="AJ88" s="673" t="s">
        <v>55</v>
      </c>
      <c r="AK88" s="635"/>
      <c r="AL88" s="635"/>
      <c r="AM88" s="635"/>
      <c r="AN88" s="92"/>
    </row>
    <row r="89" spans="3:44" s="63" customFormat="1" ht="18" customHeight="1" thickBot="1">
      <c r="C89" s="600"/>
      <c r="D89" s="601"/>
      <c r="E89" s="662"/>
      <c r="F89" s="663"/>
      <c r="G89" s="663"/>
      <c r="H89" s="663"/>
      <c r="I89" s="663"/>
      <c r="J89" s="663"/>
      <c r="K89" s="663"/>
      <c r="L89" s="663"/>
      <c r="M89" s="663"/>
      <c r="N89" s="663"/>
      <c r="O89" s="663"/>
      <c r="P89" s="663"/>
      <c r="Q89" s="663"/>
      <c r="R89" s="663"/>
      <c r="S89" s="663"/>
      <c r="T89" s="663"/>
      <c r="U89" s="663"/>
      <c r="V89" s="663"/>
      <c r="W89" s="663"/>
      <c r="X89" s="663"/>
      <c r="Y89" s="663"/>
      <c r="Z89" s="663"/>
      <c r="AA89" s="663"/>
      <c r="AB89" s="663"/>
      <c r="AC89" s="663"/>
      <c r="AD89" s="663"/>
      <c r="AE89" s="663"/>
      <c r="AF89" s="667"/>
      <c r="AG89" s="668"/>
      <c r="AH89" s="668"/>
      <c r="AI89" s="669"/>
      <c r="AJ89" s="673"/>
      <c r="AK89" s="635"/>
      <c r="AL89" s="635"/>
      <c r="AM89" s="635"/>
      <c r="AN89" s="92"/>
    </row>
    <row r="90" spans="3:44" s="63" customFormat="1" ht="18" customHeight="1">
      <c r="C90" s="600"/>
      <c r="D90" s="601"/>
      <c r="E90" s="93"/>
      <c r="F90" s="94"/>
      <c r="G90" s="94"/>
      <c r="H90" s="94"/>
      <c r="I90" s="94"/>
      <c r="J90" s="94"/>
      <c r="K90" s="94"/>
      <c r="L90" s="94"/>
      <c r="M90" s="94"/>
      <c r="N90" s="94"/>
      <c r="O90" s="94"/>
      <c r="P90" s="94"/>
      <c r="Q90" s="94"/>
      <c r="R90" s="94"/>
      <c r="S90" s="94"/>
      <c r="T90" s="94"/>
      <c r="U90" s="94"/>
      <c r="V90" s="94"/>
      <c r="W90" s="94"/>
      <c r="X90" s="94"/>
      <c r="Y90" s="94"/>
      <c r="Z90" s="94"/>
      <c r="AA90" s="85"/>
      <c r="AB90" s="86"/>
      <c r="AC90" s="86"/>
      <c r="AD90" s="95"/>
      <c r="AE90" s="95"/>
      <c r="AF90" s="94"/>
      <c r="AG90" s="94"/>
      <c r="AH90" s="94"/>
      <c r="AI90" s="94"/>
      <c r="AJ90" s="94"/>
      <c r="AK90" s="94"/>
      <c r="AL90" s="94"/>
      <c r="AM90" s="94"/>
      <c r="AN90" s="96"/>
    </row>
    <row r="91" spans="3:44" s="63" customFormat="1" ht="18" customHeight="1">
      <c r="C91" s="600"/>
      <c r="D91" s="601"/>
      <c r="E91" s="76"/>
      <c r="F91" s="75"/>
      <c r="G91" s="612">
        <v>2024</v>
      </c>
      <c r="H91" s="612"/>
      <c r="I91" s="75" t="s">
        <v>165</v>
      </c>
      <c r="J91" s="59"/>
      <c r="K91" s="62"/>
      <c r="L91" s="62"/>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97"/>
    </row>
    <row r="92" spans="3:44" s="63" customFormat="1" ht="18" customHeight="1">
      <c r="C92" s="600"/>
      <c r="D92" s="601"/>
      <c r="E92" s="76"/>
      <c r="F92" s="75" t="s">
        <v>894</v>
      </c>
      <c r="G92" s="198"/>
      <c r="H92" s="198"/>
      <c r="I92" s="75"/>
      <c r="J92" s="59"/>
      <c r="K92" s="62"/>
      <c r="L92" s="62"/>
      <c r="M92" s="75"/>
      <c r="N92" s="75"/>
      <c r="O92" s="75"/>
      <c r="P92" s="75"/>
      <c r="Q92" s="75"/>
      <c r="R92" s="75"/>
      <c r="S92" s="75"/>
      <c r="T92" s="75"/>
      <c r="U92" s="75"/>
      <c r="V92" s="75"/>
      <c r="W92" s="59"/>
      <c r="X92" s="59"/>
      <c r="Y92" s="559"/>
      <c r="Z92" s="560"/>
      <c r="AA92" s="560"/>
      <c r="AB92" s="561"/>
      <c r="AC92" s="75" t="s">
        <v>35</v>
      </c>
      <c r="AD92" s="75"/>
      <c r="AE92" s="75"/>
      <c r="AF92" s="75"/>
      <c r="AG92" s="75"/>
      <c r="AH92" s="75"/>
      <c r="AI92" s="75"/>
      <c r="AJ92" s="75"/>
      <c r="AK92" s="75"/>
      <c r="AL92" s="75"/>
      <c r="AM92" s="75"/>
      <c r="AN92" s="97"/>
    </row>
    <row r="93" spans="3:44" s="63" customFormat="1" ht="18" customHeight="1">
      <c r="C93" s="600"/>
      <c r="D93" s="601"/>
      <c r="E93" s="76"/>
      <c r="F93" s="75"/>
      <c r="G93" s="198"/>
      <c r="H93" s="198"/>
      <c r="I93" s="75"/>
      <c r="J93" s="59"/>
      <c r="K93" s="62"/>
      <c r="L93" s="62"/>
      <c r="M93" s="75"/>
      <c r="N93" s="75"/>
      <c r="O93" s="75"/>
      <c r="P93" s="75"/>
      <c r="Q93" s="75"/>
      <c r="R93" s="75"/>
      <c r="S93" s="75"/>
      <c r="T93" s="75"/>
      <c r="U93" s="75"/>
      <c r="V93" s="75"/>
      <c r="W93" s="59"/>
      <c r="X93" s="59"/>
      <c r="Y93" s="473"/>
      <c r="Z93" s="473"/>
      <c r="AA93" s="473"/>
      <c r="AB93" s="198"/>
      <c r="AC93" s="75"/>
      <c r="AD93" s="75"/>
      <c r="AE93" s="75"/>
      <c r="AF93" s="75"/>
      <c r="AG93" s="75"/>
      <c r="AH93" s="75"/>
      <c r="AI93" s="75"/>
      <c r="AJ93" s="75"/>
      <c r="AK93" s="75"/>
      <c r="AL93" s="75"/>
      <c r="AM93" s="75"/>
      <c r="AN93" s="97"/>
    </row>
    <row r="94" spans="3:44" s="63" customFormat="1" ht="18" customHeight="1">
      <c r="C94" s="600"/>
      <c r="D94" s="601"/>
      <c r="E94" s="76"/>
      <c r="F94" s="75" t="s">
        <v>895</v>
      </c>
      <c r="G94" s="198"/>
      <c r="H94" s="198"/>
      <c r="I94" s="75"/>
      <c r="J94" s="59"/>
      <c r="K94" s="62"/>
      <c r="L94" s="62"/>
      <c r="M94" s="75"/>
      <c r="N94" s="75"/>
      <c r="O94" s="75"/>
      <c r="P94" s="75"/>
      <c r="Q94" s="59"/>
      <c r="R94" s="59"/>
      <c r="S94" s="59"/>
      <c r="T94" s="59"/>
      <c r="U94" s="59"/>
      <c r="V94" s="59"/>
      <c r="W94" s="59"/>
      <c r="X94" s="59"/>
      <c r="Y94" s="478"/>
      <c r="Z94" s="478"/>
      <c r="AA94" s="559">
        <f>Y92</f>
        <v>0</v>
      </c>
      <c r="AB94" s="560"/>
      <c r="AC94" s="560"/>
      <c r="AD94" s="561"/>
      <c r="AE94" s="59"/>
      <c r="AF94" s="478"/>
      <c r="AG94" s="474" t="s">
        <v>896</v>
      </c>
      <c r="AH94" s="559">
        <f>ROUNDUP(AA94/365,1)</f>
        <v>0</v>
      </c>
      <c r="AI94" s="560"/>
      <c r="AJ94" s="560"/>
      <c r="AK94" s="561"/>
      <c r="AL94" s="75" t="s">
        <v>166</v>
      </c>
      <c r="AM94" s="75"/>
      <c r="AN94" s="98"/>
      <c r="AQ94" s="72"/>
      <c r="AR94" s="72"/>
    </row>
    <row r="95" spans="3:44" s="63" customFormat="1" ht="18" customHeight="1">
      <c r="C95" s="600"/>
      <c r="D95" s="601"/>
      <c r="E95" s="76"/>
      <c r="F95" s="75" t="s">
        <v>170</v>
      </c>
      <c r="G95" s="198"/>
      <c r="H95" s="198"/>
      <c r="I95" s="75"/>
      <c r="J95" s="59"/>
      <c r="K95" s="62"/>
      <c r="L95" s="62"/>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97"/>
    </row>
    <row r="96" spans="3:44" s="63" customFormat="1" ht="18" customHeight="1">
      <c r="C96" s="600"/>
      <c r="D96" s="601"/>
      <c r="E96" s="76"/>
      <c r="F96" s="75"/>
      <c r="G96" s="198"/>
      <c r="H96" s="198"/>
      <c r="I96" s="75"/>
      <c r="J96" s="59"/>
      <c r="K96" s="62"/>
      <c r="L96" s="62"/>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97"/>
    </row>
    <row r="97" spans="3:44" s="63" customFormat="1" ht="18" customHeight="1">
      <c r="C97" s="600"/>
      <c r="D97" s="601"/>
      <c r="E97" s="76"/>
      <c r="F97" s="75" t="s">
        <v>897</v>
      </c>
      <c r="G97" s="198"/>
      <c r="H97" s="198"/>
      <c r="I97" s="75"/>
      <c r="J97" s="59"/>
      <c r="K97" s="62"/>
      <c r="L97" s="62"/>
      <c r="M97" s="75"/>
      <c r="N97" s="75"/>
      <c r="O97" s="75"/>
      <c r="P97" s="75"/>
      <c r="Q97" s="75"/>
      <c r="R97" s="75"/>
      <c r="S97" s="59"/>
      <c r="T97" s="59"/>
      <c r="U97" s="59"/>
      <c r="V97" s="59"/>
      <c r="W97" s="59"/>
      <c r="X97" s="59"/>
      <c r="Y97" s="59"/>
      <c r="Z97" s="59"/>
      <c r="AA97" s="59"/>
      <c r="AB97" s="59"/>
      <c r="AC97" s="59"/>
      <c r="AD97" s="59"/>
      <c r="AE97" s="59"/>
      <c r="AF97" s="59"/>
      <c r="AG97" s="59"/>
      <c r="AH97" s="59"/>
      <c r="AI97" s="59"/>
      <c r="AJ97" s="59"/>
      <c r="AK97" s="59"/>
      <c r="AL97" s="59"/>
      <c r="AM97" s="59"/>
      <c r="AN97" s="98"/>
      <c r="AQ97" s="84"/>
      <c r="AR97" s="84"/>
    </row>
    <row r="98" spans="3:44" s="63" customFormat="1" ht="18" customHeight="1">
      <c r="C98" s="600"/>
      <c r="D98" s="601"/>
      <c r="E98" s="76"/>
      <c r="F98" s="573" t="s">
        <v>171</v>
      </c>
      <c r="G98" s="573"/>
      <c r="H98" s="573"/>
      <c r="I98" s="573"/>
      <c r="J98" s="573"/>
      <c r="K98" s="573"/>
      <c r="L98" s="559"/>
      <c r="M98" s="560"/>
      <c r="N98" s="560"/>
      <c r="O98" s="561"/>
      <c r="P98" s="75" t="s">
        <v>173</v>
      </c>
      <c r="Q98" s="106"/>
      <c r="R98" s="106"/>
      <c r="S98" s="106"/>
      <c r="T98" s="106"/>
      <c r="U98" s="198"/>
      <c r="V98" s="198"/>
      <c r="W98" s="198"/>
      <c r="X98" s="198"/>
      <c r="Y98" s="75"/>
      <c r="Z98" s="75"/>
      <c r="AA98" s="198"/>
      <c r="AB98" s="75"/>
      <c r="AC98" s="106"/>
      <c r="AD98" s="106"/>
      <c r="AE98" s="106"/>
      <c r="AF98" s="106"/>
      <c r="AG98" s="106"/>
      <c r="AH98" s="198"/>
      <c r="AI98" s="198"/>
      <c r="AJ98" s="198"/>
      <c r="AK98" s="198"/>
      <c r="AL98" s="75"/>
      <c r="AM98" s="75"/>
      <c r="AN98" s="98"/>
      <c r="AQ98" s="84"/>
      <c r="AR98" s="84"/>
    </row>
    <row r="99" spans="3:44" s="63" customFormat="1" ht="18" customHeight="1">
      <c r="C99" s="600"/>
      <c r="D99" s="601"/>
      <c r="E99" s="76"/>
      <c r="F99" s="663" t="s">
        <v>172</v>
      </c>
      <c r="G99" s="663"/>
      <c r="H99" s="663"/>
      <c r="I99" s="663"/>
      <c r="J99" s="663"/>
      <c r="K99" s="663"/>
      <c r="L99" s="663"/>
      <c r="M99" s="663"/>
      <c r="N99" s="663"/>
      <c r="O99" s="663"/>
      <c r="P99" s="663"/>
      <c r="Q99" s="663"/>
      <c r="R99" s="663"/>
      <c r="S99" s="663"/>
      <c r="T99" s="663"/>
      <c r="U99" s="663"/>
      <c r="V99" s="663"/>
      <c r="W99" s="663"/>
      <c r="X99" s="663"/>
      <c r="Y99" s="663"/>
      <c r="Z99" s="663"/>
      <c r="AA99" s="663"/>
      <c r="AB99" s="663"/>
      <c r="AC99" s="663"/>
      <c r="AD99" s="663"/>
      <c r="AE99" s="663"/>
      <c r="AF99" s="663"/>
      <c r="AG99" s="663"/>
      <c r="AH99" s="663"/>
      <c r="AI99" s="663"/>
      <c r="AJ99" s="663"/>
      <c r="AK99" s="663"/>
      <c r="AL99" s="663"/>
      <c r="AM99" s="663"/>
      <c r="AN99" s="746"/>
    </row>
    <row r="100" spans="3:44" s="63" customFormat="1" ht="18" customHeight="1">
      <c r="C100" s="600"/>
      <c r="D100" s="601"/>
      <c r="E100" s="76"/>
      <c r="F100" s="663"/>
      <c r="G100" s="663"/>
      <c r="H100" s="663"/>
      <c r="I100" s="663"/>
      <c r="J100" s="663"/>
      <c r="K100" s="663"/>
      <c r="L100" s="663"/>
      <c r="M100" s="663"/>
      <c r="N100" s="663"/>
      <c r="O100" s="663"/>
      <c r="P100" s="663"/>
      <c r="Q100" s="663"/>
      <c r="R100" s="663"/>
      <c r="S100" s="663"/>
      <c r="T100" s="663"/>
      <c r="U100" s="663"/>
      <c r="V100" s="663"/>
      <c r="W100" s="663"/>
      <c r="X100" s="663"/>
      <c r="Y100" s="663"/>
      <c r="Z100" s="663"/>
      <c r="AA100" s="663"/>
      <c r="AB100" s="663"/>
      <c r="AC100" s="663"/>
      <c r="AD100" s="663"/>
      <c r="AE100" s="663"/>
      <c r="AF100" s="663"/>
      <c r="AG100" s="663"/>
      <c r="AH100" s="663"/>
      <c r="AI100" s="663"/>
      <c r="AJ100" s="663"/>
      <c r="AK100" s="663"/>
      <c r="AL100" s="663"/>
      <c r="AM100" s="663"/>
      <c r="AN100" s="746"/>
    </row>
    <row r="101" spans="3:44" s="63" customFormat="1" ht="18" customHeight="1">
      <c r="C101" s="600"/>
      <c r="D101" s="601"/>
      <c r="E101" s="76"/>
      <c r="F101" s="663"/>
      <c r="G101" s="663"/>
      <c r="H101" s="663"/>
      <c r="I101" s="663"/>
      <c r="J101" s="663"/>
      <c r="K101" s="663"/>
      <c r="L101" s="663"/>
      <c r="M101" s="663"/>
      <c r="N101" s="663"/>
      <c r="O101" s="663"/>
      <c r="P101" s="663"/>
      <c r="Q101" s="663"/>
      <c r="R101" s="663"/>
      <c r="S101" s="663"/>
      <c r="T101" s="663"/>
      <c r="U101" s="663"/>
      <c r="V101" s="663"/>
      <c r="W101" s="663"/>
      <c r="X101" s="663"/>
      <c r="Y101" s="663"/>
      <c r="Z101" s="663"/>
      <c r="AA101" s="663"/>
      <c r="AB101" s="663"/>
      <c r="AC101" s="663"/>
      <c r="AD101" s="663"/>
      <c r="AE101" s="663"/>
      <c r="AF101" s="663"/>
      <c r="AG101" s="663"/>
      <c r="AH101" s="663"/>
      <c r="AI101" s="663"/>
      <c r="AJ101" s="663"/>
      <c r="AK101" s="663"/>
      <c r="AL101" s="663"/>
      <c r="AM101" s="663"/>
      <c r="AN101" s="746"/>
    </row>
    <row r="102" spans="3:44" s="63" customFormat="1" ht="18" customHeight="1">
      <c r="C102" s="600"/>
      <c r="D102" s="601"/>
      <c r="E102" s="76"/>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c r="AL102" s="199"/>
      <c r="AM102" s="199"/>
      <c r="AN102" s="201"/>
    </row>
    <row r="103" spans="3:44" s="63" customFormat="1" ht="18" customHeight="1" thickBot="1">
      <c r="C103" s="600"/>
      <c r="D103" s="601"/>
      <c r="E103" s="76"/>
      <c r="F103" s="59" t="s">
        <v>898</v>
      </c>
      <c r="G103" s="198"/>
      <c r="H103" s="198"/>
      <c r="I103" s="75"/>
      <c r="J103" s="59"/>
      <c r="K103" s="62"/>
      <c r="L103" s="62"/>
      <c r="M103" s="75"/>
      <c r="N103" s="75"/>
      <c r="O103" s="75"/>
      <c r="P103" s="75"/>
      <c r="Q103" s="75"/>
      <c r="R103" s="75"/>
      <c r="S103" s="75"/>
      <c r="T103" s="75"/>
      <c r="U103" s="75"/>
      <c r="V103" s="198"/>
      <c r="W103" s="198"/>
      <c r="X103" s="75"/>
      <c r="Y103" s="59"/>
      <c r="Z103" s="59"/>
      <c r="AA103" s="59"/>
      <c r="AB103" s="59"/>
      <c r="AC103" s="59"/>
      <c r="AD103" s="59"/>
      <c r="AE103" s="59"/>
      <c r="AF103" s="62"/>
      <c r="AG103" s="62"/>
      <c r="AH103" s="62"/>
      <c r="AI103" s="62"/>
      <c r="AJ103" s="59"/>
      <c r="AK103" s="59"/>
      <c r="AL103" s="198"/>
      <c r="AM103" s="59"/>
      <c r="AN103" s="97"/>
    </row>
    <row r="104" spans="3:44" s="63" customFormat="1" ht="18" customHeight="1" thickBot="1">
      <c r="C104" s="600"/>
      <c r="D104" s="601"/>
      <c r="E104" s="76"/>
      <c r="F104" s="559">
        <f>AA82</f>
        <v>0</v>
      </c>
      <c r="G104" s="560"/>
      <c r="H104" s="560"/>
      <c r="I104" s="561"/>
      <c r="J104" s="198" t="s">
        <v>167</v>
      </c>
      <c r="K104" s="559">
        <f>L98</f>
        <v>0</v>
      </c>
      <c r="L104" s="560"/>
      <c r="M104" s="560"/>
      <c r="N104" s="561"/>
      <c r="O104" s="59" t="s">
        <v>168</v>
      </c>
      <c r="P104" s="613">
        <f>F104*K104</f>
        <v>0</v>
      </c>
      <c r="Q104" s="614"/>
      <c r="R104" s="614"/>
      <c r="S104" s="615"/>
      <c r="T104" s="59" t="s">
        <v>169</v>
      </c>
      <c r="U104" s="59"/>
      <c r="V104" s="59"/>
      <c r="W104" s="59"/>
      <c r="X104" s="59"/>
      <c r="Y104" s="573"/>
      <c r="Z104" s="573"/>
      <c r="AA104" s="573"/>
      <c r="AB104" s="573"/>
      <c r="AC104" s="75"/>
      <c r="AD104" s="573"/>
      <c r="AE104" s="573"/>
      <c r="AF104" s="573"/>
      <c r="AG104" s="573"/>
      <c r="AH104" s="75"/>
      <c r="AI104" s="75"/>
      <c r="AJ104" s="75"/>
      <c r="AK104" s="75"/>
      <c r="AL104" s="75"/>
      <c r="AM104" s="75"/>
      <c r="AN104" s="97"/>
    </row>
    <row r="105" spans="3:44" s="63" customFormat="1" ht="18" customHeight="1">
      <c r="C105" s="600"/>
      <c r="D105" s="601"/>
      <c r="E105" s="76"/>
      <c r="F105" s="592" t="s">
        <v>175</v>
      </c>
      <c r="G105" s="592"/>
      <c r="H105" s="592"/>
      <c r="I105" s="592"/>
      <c r="J105" s="592"/>
      <c r="K105" s="592"/>
      <c r="L105" s="592"/>
      <c r="M105" s="592"/>
      <c r="N105" s="592"/>
      <c r="O105" s="592"/>
      <c r="P105" s="592"/>
      <c r="Q105" s="592"/>
      <c r="R105" s="592"/>
      <c r="S105" s="592"/>
      <c r="T105" s="592"/>
      <c r="U105" s="592"/>
      <c r="V105" s="592"/>
      <c r="W105" s="592"/>
      <c r="X105" s="592"/>
      <c r="Y105" s="592"/>
      <c r="Z105" s="592"/>
      <c r="AA105" s="592"/>
      <c r="AB105" s="592"/>
      <c r="AC105" s="592"/>
      <c r="AD105" s="592"/>
      <c r="AE105" s="592"/>
      <c r="AF105" s="592"/>
      <c r="AG105" s="592"/>
      <c r="AH105" s="592"/>
      <c r="AI105" s="592"/>
      <c r="AJ105" s="592"/>
      <c r="AK105" s="592"/>
      <c r="AL105" s="592"/>
      <c r="AM105" s="592"/>
      <c r="AN105" s="593"/>
    </row>
    <row r="106" spans="3:44" s="63" customFormat="1" ht="18" customHeight="1">
      <c r="C106" s="600"/>
      <c r="D106" s="601"/>
      <c r="E106" s="76"/>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c r="AG106" s="592"/>
      <c r="AH106" s="592"/>
      <c r="AI106" s="592"/>
      <c r="AJ106" s="592"/>
      <c r="AK106" s="592"/>
      <c r="AL106" s="592"/>
      <c r="AM106" s="592"/>
      <c r="AN106" s="593"/>
    </row>
    <row r="107" spans="3:44" s="63" customFormat="1" ht="18" customHeight="1">
      <c r="C107" s="600"/>
      <c r="D107" s="601"/>
      <c r="E107" s="76"/>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5"/>
    </row>
    <row r="108" spans="3:44" s="63" customFormat="1" ht="18" customHeight="1">
      <c r="C108" s="600"/>
      <c r="D108" s="601"/>
      <c r="E108" s="627" t="s">
        <v>733</v>
      </c>
      <c r="F108" s="628"/>
      <c r="G108" s="628"/>
      <c r="H108" s="628"/>
      <c r="I108" s="628"/>
      <c r="J108" s="628"/>
      <c r="K108" s="628"/>
      <c r="L108" s="628"/>
      <c r="M108" s="628"/>
      <c r="N108" s="628"/>
      <c r="O108" s="628"/>
      <c r="P108" s="628"/>
      <c r="Q108" s="628"/>
      <c r="R108" s="628"/>
      <c r="S108" s="628"/>
      <c r="T108" s="628"/>
      <c r="U108" s="628"/>
      <c r="V108" s="628"/>
      <c r="W108" s="628"/>
      <c r="X108" s="628"/>
      <c r="Y108" s="628"/>
      <c r="Z108" s="628"/>
      <c r="AA108" s="628"/>
      <c r="AB108" s="628"/>
      <c r="AC108" s="628"/>
      <c r="AD108" s="628"/>
      <c r="AE108" s="628"/>
      <c r="AF108" s="628"/>
      <c r="AG108" s="628"/>
      <c r="AH108" s="629"/>
      <c r="AI108" s="616" t="s">
        <v>725</v>
      </c>
      <c r="AJ108" s="617"/>
      <c r="AK108" s="617"/>
      <c r="AL108" s="617"/>
      <c r="AM108" s="617"/>
      <c r="AN108" s="618"/>
    </row>
    <row r="109" spans="3:44" s="63" customFormat="1" ht="18" customHeight="1">
      <c r="C109" s="602"/>
      <c r="D109" s="603"/>
      <c r="E109" s="630"/>
      <c r="F109" s="631"/>
      <c r="G109" s="631"/>
      <c r="H109" s="631"/>
      <c r="I109" s="631"/>
      <c r="J109" s="631"/>
      <c r="K109" s="631"/>
      <c r="L109" s="631"/>
      <c r="M109" s="631"/>
      <c r="N109" s="631"/>
      <c r="O109" s="631"/>
      <c r="P109" s="631"/>
      <c r="Q109" s="631"/>
      <c r="R109" s="631"/>
      <c r="S109" s="631"/>
      <c r="T109" s="631"/>
      <c r="U109" s="631"/>
      <c r="V109" s="631"/>
      <c r="W109" s="631"/>
      <c r="X109" s="631"/>
      <c r="Y109" s="631"/>
      <c r="Z109" s="631"/>
      <c r="AA109" s="631"/>
      <c r="AB109" s="631"/>
      <c r="AC109" s="631"/>
      <c r="AD109" s="631"/>
      <c r="AE109" s="631"/>
      <c r="AF109" s="631"/>
      <c r="AG109" s="631"/>
      <c r="AH109" s="632"/>
      <c r="AI109" s="619"/>
      <c r="AJ109" s="620"/>
      <c r="AK109" s="620"/>
      <c r="AL109" s="620"/>
      <c r="AM109" s="620"/>
      <c r="AN109" s="621"/>
    </row>
    <row r="110" spans="3:44" s="63" customFormat="1" ht="18" customHeight="1">
      <c r="C110" s="598">
        <v>15</v>
      </c>
      <c r="D110" s="599"/>
      <c r="E110" s="680" t="s">
        <v>174</v>
      </c>
      <c r="F110" s="681"/>
      <c r="G110" s="681"/>
      <c r="H110" s="681"/>
      <c r="I110" s="681"/>
      <c r="J110" s="681"/>
      <c r="K110" s="681"/>
      <c r="L110" s="681"/>
      <c r="M110" s="681"/>
      <c r="N110" s="681"/>
      <c r="O110" s="681"/>
      <c r="P110" s="681"/>
      <c r="Q110" s="681"/>
      <c r="R110" s="681"/>
      <c r="S110" s="681"/>
      <c r="T110" s="681"/>
      <c r="U110" s="681"/>
      <c r="V110" s="681"/>
      <c r="W110" s="681"/>
      <c r="X110" s="681"/>
      <c r="Y110" s="681"/>
      <c r="Z110" s="681"/>
      <c r="AA110" s="681"/>
      <c r="AB110" s="681"/>
      <c r="AC110" s="681"/>
      <c r="AD110" s="681"/>
      <c r="AE110" s="681"/>
      <c r="AF110" s="681"/>
      <c r="AG110" s="681"/>
      <c r="AH110" s="681"/>
      <c r="AI110" s="681"/>
      <c r="AJ110" s="681"/>
      <c r="AK110" s="681"/>
      <c r="AL110" s="681"/>
      <c r="AM110" s="681"/>
      <c r="AN110" s="682"/>
    </row>
    <row r="111" spans="3:44" s="63" customFormat="1" ht="18" customHeight="1" thickBot="1">
      <c r="C111" s="600"/>
      <c r="D111" s="601"/>
      <c r="E111" s="87"/>
      <c r="F111" s="88"/>
      <c r="G111" s="661">
        <v>2025</v>
      </c>
      <c r="H111" s="661"/>
      <c r="I111" s="89" t="s">
        <v>26</v>
      </c>
      <c r="J111" s="91"/>
      <c r="K111" s="597"/>
      <c r="L111" s="597"/>
      <c r="M111" s="89" t="s">
        <v>56</v>
      </c>
      <c r="N111" s="89"/>
      <c r="O111" s="89"/>
      <c r="P111" s="89"/>
      <c r="Q111" s="89"/>
      <c r="R111" s="89"/>
      <c r="S111" s="89"/>
      <c r="T111" s="89"/>
      <c r="U111" s="89"/>
      <c r="V111" s="89"/>
      <c r="W111" s="89"/>
      <c r="X111" s="89"/>
      <c r="Y111" s="89"/>
      <c r="Z111" s="89"/>
      <c r="AA111" s="91"/>
      <c r="AB111" s="91"/>
      <c r="AC111" s="91"/>
      <c r="AD111" s="91"/>
      <c r="AE111" s="91"/>
      <c r="AF111" s="91"/>
      <c r="AG111" s="91"/>
      <c r="AH111" s="91"/>
      <c r="AI111" s="73"/>
      <c r="AJ111" s="73"/>
      <c r="AK111" s="73"/>
      <c r="AL111" s="73"/>
      <c r="AM111" s="73"/>
      <c r="AN111" s="74"/>
    </row>
    <row r="112" spans="3:44" s="63" customFormat="1" ht="18" customHeight="1">
      <c r="C112" s="600"/>
      <c r="D112" s="601"/>
      <c r="E112" s="662" t="s">
        <v>196</v>
      </c>
      <c r="F112" s="663"/>
      <c r="G112" s="663"/>
      <c r="H112" s="663"/>
      <c r="I112" s="663"/>
      <c r="J112" s="663"/>
      <c r="K112" s="663"/>
      <c r="L112" s="663"/>
      <c r="M112" s="663"/>
      <c r="N112" s="663"/>
      <c r="O112" s="663"/>
      <c r="P112" s="663"/>
      <c r="Q112" s="663"/>
      <c r="R112" s="663"/>
      <c r="S112" s="663"/>
      <c r="T112" s="663"/>
      <c r="U112" s="663"/>
      <c r="V112" s="663"/>
      <c r="W112" s="663"/>
      <c r="X112" s="663"/>
      <c r="Y112" s="663"/>
      <c r="Z112" s="663"/>
      <c r="AA112" s="663"/>
      <c r="AB112" s="663"/>
      <c r="AC112" s="663"/>
      <c r="AD112" s="663"/>
      <c r="AE112" s="663"/>
      <c r="AF112" s="664"/>
      <c r="AG112" s="665"/>
      <c r="AH112" s="665"/>
      <c r="AI112" s="666"/>
      <c r="AJ112" s="573" t="s">
        <v>55</v>
      </c>
      <c r="AK112" s="573"/>
      <c r="AL112" s="573"/>
      <c r="AM112" s="62"/>
      <c r="AN112" s="92"/>
    </row>
    <row r="113" spans="3:44" s="63" customFormat="1" ht="18" customHeight="1" thickBot="1">
      <c r="C113" s="600"/>
      <c r="D113" s="601"/>
      <c r="E113" s="662"/>
      <c r="F113" s="663"/>
      <c r="G113" s="663"/>
      <c r="H113" s="663"/>
      <c r="I113" s="663"/>
      <c r="J113" s="663"/>
      <c r="K113" s="663"/>
      <c r="L113" s="663"/>
      <c r="M113" s="663"/>
      <c r="N113" s="663"/>
      <c r="O113" s="663"/>
      <c r="P113" s="663"/>
      <c r="Q113" s="663"/>
      <c r="R113" s="663"/>
      <c r="S113" s="663"/>
      <c r="T113" s="663"/>
      <c r="U113" s="663"/>
      <c r="V113" s="663"/>
      <c r="W113" s="663"/>
      <c r="X113" s="663"/>
      <c r="Y113" s="663"/>
      <c r="Z113" s="663"/>
      <c r="AA113" s="663"/>
      <c r="AB113" s="663"/>
      <c r="AC113" s="663"/>
      <c r="AD113" s="663"/>
      <c r="AE113" s="663"/>
      <c r="AF113" s="667"/>
      <c r="AG113" s="668"/>
      <c r="AH113" s="668"/>
      <c r="AI113" s="669"/>
      <c r="AJ113" s="573"/>
      <c r="AK113" s="573"/>
      <c r="AL113" s="573"/>
      <c r="AM113" s="62"/>
      <c r="AN113" s="92"/>
    </row>
    <row r="114" spans="3:44" s="63" customFormat="1" ht="18" customHeight="1">
      <c r="C114" s="600"/>
      <c r="D114" s="601"/>
      <c r="E114" s="93"/>
      <c r="F114" s="94"/>
      <c r="G114" s="94"/>
      <c r="H114" s="94"/>
      <c r="I114" s="94"/>
      <c r="J114" s="94"/>
      <c r="K114" s="94"/>
      <c r="L114" s="94"/>
      <c r="M114" s="94"/>
      <c r="N114" s="94"/>
      <c r="O114" s="94"/>
      <c r="P114" s="94"/>
      <c r="Q114" s="94"/>
      <c r="R114" s="94"/>
      <c r="S114" s="94"/>
      <c r="T114" s="94"/>
      <c r="U114" s="94"/>
      <c r="V114" s="94"/>
      <c r="W114" s="94"/>
      <c r="X114" s="94"/>
      <c r="Y114" s="94"/>
      <c r="Z114" s="94"/>
      <c r="AA114" s="85"/>
      <c r="AB114" s="86"/>
      <c r="AC114" s="86"/>
      <c r="AD114" s="95"/>
      <c r="AE114" s="95"/>
      <c r="AF114" s="94"/>
      <c r="AG114" s="94"/>
      <c r="AH114" s="94"/>
      <c r="AI114" s="94"/>
      <c r="AJ114" s="94"/>
      <c r="AK114" s="94"/>
      <c r="AL114" s="94"/>
      <c r="AM114" s="94"/>
      <c r="AN114" s="96"/>
    </row>
    <row r="115" spans="3:44" s="63" customFormat="1" ht="18" customHeight="1">
      <c r="C115" s="600"/>
      <c r="D115" s="601"/>
      <c r="E115" s="76"/>
      <c r="F115" s="75"/>
      <c r="G115" s="612">
        <v>2024</v>
      </c>
      <c r="H115" s="612"/>
      <c r="I115" s="75" t="s">
        <v>165</v>
      </c>
      <c r="J115" s="75"/>
      <c r="K115" s="62"/>
      <c r="L115" s="62"/>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97"/>
    </row>
    <row r="116" spans="3:44" s="63" customFormat="1" ht="18" customHeight="1">
      <c r="C116" s="600"/>
      <c r="D116" s="601"/>
      <c r="E116" s="76"/>
      <c r="F116" s="75" t="s">
        <v>894</v>
      </c>
      <c r="G116" s="198"/>
      <c r="H116" s="198"/>
      <c r="I116" s="75"/>
      <c r="J116" s="59"/>
      <c r="K116" s="62"/>
      <c r="L116" s="62"/>
      <c r="M116" s="75"/>
      <c r="N116" s="75"/>
      <c r="O116" s="75"/>
      <c r="P116" s="75"/>
      <c r="Q116" s="75"/>
      <c r="R116" s="75"/>
      <c r="S116" s="75"/>
      <c r="T116" s="75"/>
      <c r="U116" s="75"/>
      <c r="V116" s="75"/>
      <c r="W116" s="59"/>
      <c r="X116" s="59"/>
      <c r="Y116" s="559"/>
      <c r="Z116" s="560"/>
      <c r="AA116" s="560"/>
      <c r="AB116" s="561"/>
      <c r="AC116" s="75" t="s">
        <v>35</v>
      </c>
      <c r="AD116" s="75"/>
      <c r="AE116" s="75"/>
      <c r="AF116" s="75"/>
      <c r="AG116" s="75"/>
      <c r="AH116" s="75"/>
      <c r="AI116" s="75"/>
      <c r="AJ116" s="75"/>
      <c r="AK116" s="75"/>
      <c r="AL116" s="75"/>
      <c r="AM116" s="75"/>
      <c r="AN116" s="97"/>
    </row>
    <row r="117" spans="3:44" s="63" customFormat="1" ht="18" customHeight="1">
      <c r="C117" s="600"/>
      <c r="D117" s="601"/>
      <c r="E117" s="76"/>
      <c r="F117" s="75"/>
      <c r="G117" s="198"/>
      <c r="H117" s="198"/>
      <c r="I117" s="75"/>
      <c r="J117" s="59"/>
      <c r="K117" s="62"/>
      <c r="L117" s="62"/>
      <c r="M117" s="75"/>
      <c r="N117" s="75"/>
      <c r="O117" s="75"/>
      <c r="P117" s="75"/>
      <c r="Q117" s="75"/>
      <c r="R117" s="75"/>
      <c r="S117" s="75"/>
      <c r="T117" s="75"/>
      <c r="U117" s="75"/>
      <c r="V117" s="75"/>
      <c r="W117" s="59"/>
      <c r="X117" s="59"/>
      <c r="Y117" s="473"/>
      <c r="Z117" s="473"/>
      <c r="AA117" s="473"/>
      <c r="AB117" s="198"/>
      <c r="AC117" s="75"/>
      <c r="AD117" s="75"/>
      <c r="AE117" s="75"/>
      <c r="AF117" s="75"/>
      <c r="AG117" s="75"/>
      <c r="AH117" s="75"/>
      <c r="AI117" s="75"/>
      <c r="AJ117" s="75"/>
      <c r="AK117" s="75"/>
      <c r="AL117" s="75"/>
      <c r="AM117" s="75"/>
      <c r="AN117" s="97"/>
    </row>
    <row r="118" spans="3:44" s="63" customFormat="1" ht="18" customHeight="1">
      <c r="C118" s="600"/>
      <c r="D118" s="601"/>
      <c r="E118" s="76"/>
      <c r="F118" s="75" t="s">
        <v>899</v>
      </c>
      <c r="G118" s="198"/>
      <c r="H118" s="198"/>
      <c r="I118" s="75"/>
      <c r="J118" s="59"/>
      <c r="K118" s="62"/>
      <c r="L118" s="62"/>
      <c r="M118" s="75"/>
      <c r="N118" s="75"/>
      <c r="O118" s="75"/>
      <c r="P118" s="75"/>
      <c r="Q118" s="59"/>
      <c r="R118" s="59"/>
      <c r="S118" s="59"/>
      <c r="T118" s="59"/>
      <c r="U118" s="59"/>
      <c r="V118" s="59"/>
      <c r="W118" s="59"/>
      <c r="X118" s="59"/>
      <c r="Y118" s="478"/>
      <c r="Z118" s="478"/>
      <c r="AA118" s="559">
        <f>Y116</f>
        <v>0</v>
      </c>
      <c r="AB118" s="560"/>
      <c r="AC118" s="560"/>
      <c r="AD118" s="561"/>
      <c r="AE118" s="59"/>
      <c r="AF118" s="478"/>
      <c r="AG118" s="474" t="s">
        <v>896</v>
      </c>
      <c r="AH118" s="559">
        <f>ROUNDUP(AA118/365,1)</f>
        <v>0</v>
      </c>
      <c r="AI118" s="560"/>
      <c r="AJ118" s="560"/>
      <c r="AK118" s="561"/>
      <c r="AL118" s="479" t="s">
        <v>166</v>
      </c>
      <c r="AM118" s="479"/>
      <c r="AN118" s="98"/>
      <c r="AQ118" s="72"/>
      <c r="AR118" s="72"/>
    </row>
    <row r="119" spans="3:44" s="63" customFormat="1" ht="18" customHeight="1">
      <c r="C119" s="600"/>
      <c r="D119" s="601"/>
      <c r="E119" s="76"/>
      <c r="F119" s="75" t="s">
        <v>170</v>
      </c>
      <c r="G119" s="198"/>
      <c r="H119" s="198"/>
      <c r="I119" s="75"/>
      <c r="J119" s="59"/>
      <c r="K119" s="62"/>
      <c r="L119" s="62"/>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97"/>
    </row>
    <row r="120" spans="3:44" s="63" customFormat="1" ht="18" customHeight="1">
      <c r="C120" s="600"/>
      <c r="D120" s="601"/>
      <c r="E120" s="76"/>
      <c r="F120" s="75"/>
      <c r="G120" s="198"/>
      <c r="H120" s="198"/>
      <c r="I120" s="75"/>
      <c r="J120" s="59"/>
      <c r="K120" s="62"/>
      <c r="L120" s="62"/>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97"/>
    </row>
    <row r="121" spans="3:44" s="63" customFormat="1" ht="18" customHeight="1">
      <c r="C121" s="600"/>
      <c r="D121" s="601"/>
      <c r="E121" s="76"/>
      <c r="F121" s="75" t="s">
        <v>897</v>
      </c>
      <c r="G121" s="198"/>
      <c r="H121" s="198"/>
      <c r="I121" s="75"/>
      <c r="J121" s="59"/>
      <c r="K121" s="62"/>
      <c r="L121" s="62"/>
      <c r="M121" s="75"/>
      <c r="N121" s="75"/>
      <c r="O121" s="75"/>
      <c r="P121" s="75"/>
      <c r="Q121" s="75"/>
      <c r="R121" s="75"/>
      <c r="S121" s="59"/>
      <c r="T121" s="59"/>
      <c r="U121" s="59"/>
      <c r="V121" s="59"/>
      <c r="W121" s="59"/>
      <c r="X121" s="59"/>
      <c r="Y121" s="59"/>
      <c r="Z121" s="59"/>
      <c r="AA121" s="59"/>
      <c r="AB121" s="59"/>
      <c r="AC121" s="59"/>
      <c r="AD121" s="59"/>
      <c r="AE121" s="59"/>
      <c r="AF121" s="59"/>
      <c r="AG121" s="59"/>
      <c r="AH121" s="59"/>
      <c r="AI121" s="59"/>
      <c r="AJ121" s="59"/>
      <c r="AK121" s="59"/>
      <c r="AL121" s="59"/>
      <c r="AM121" s="59"/>
      <c r="AN121" s="98"/>
      <c r="AQ121" s="84"/>
      <c r="AR121" s="84"/>
    </row>
    <row r="122" spans="3:44" s="63" customFormat="1" ht="18" customHeight="1">
      <c r="C122" s="600"/>
      <c r="D122" s="601"/>
      <c r="E122" s="76"/>
      <c r="F122" s="573" t="s">
        <v>171</v>
      </c>
      <c r="G122" s="573"/>
      <c r="H122" s="573"/>
      <c r="I122" s="573"/>
      <c r="J122" s="573"/>
      <c r="K122" s="573"/>
      <c r="L122" s="559"/>
      <c r="M122" s="560"/>
      <c r="N122" s="560"/>
      <c r="O122" s="561"/>
      <c r="P122" s="75" t="s">
        <v>173</v>
      </c>
      <c r="Q122" s="106"/>
      <c r="R122" s="106"/>
      <c r="S122" s="106"/>
      <c r="T122" s="106"/>
      <c r="U122" s="198"/>
      <c r="V122" s="198"/>
      <c r="W122" s="198"/>
      <c r="X122" s="198"/>
      <c r="Y122" s="75"/>
      <c r="Z122" s="75"/>
      <c r="AA122" s="198"/>
      <c r="AB122" s="75"/>
      <c r="AC122" s="106"/>
      <c r="AD122" s="106"/>
      <c r="AE122" s="106"/>
      <c r="AF122" s="106"/>
      <c r="AG122" s="106"/>
      <c r="AH122" s="198"/>
      <c r="AI122" s="198"/>
      <c r="AJ122" s="198"/>
      <c r="AK122" s="198"/>
      <c r="AL122" s="75"/>
      <c r="AM122" s="75"/>
      <c r="AN122" s="98"/>
      <c r="AQ122" s="84"/>
      <c r="AR122" s="84"/>
    </row>
    <row r="123" spans="3:44" s="63" customFormat="1" ht="18" customHeight="1">
      <c r="C123" s="600"/>
      <c r="D123" s="601"/>
      <c r="E123" s="76"/>
      <c r="F123" s="663" t="s">
        <v>172</v>
      </c>
      <c r="G123" s="663"/>
      <c r="H123" s="663"/>
      <c r="I123" s="663"/>
      <c r="J123" s="663"/>
      <c r="K123" s="663"/>
      <c r="L123" s="663"/>
      <c r="M123" s="663"/>
      <c r="N123" s="663"/>
      <c r="O123" s="663"/>
      <c r="P123" s="663"/>
      <c r="Q123" s="663"/>
      <c r="R123" s="663"/>
      <c r="S123" s="663"/>
      <c r="T123" s="663"/>
      <c r="U123" s="663"/>
      <c r="V123" s="663"/>
      <c r="W123" s="663"/>
      <c r="X123" s="663"/>
      <c r="Y123" s="663"/>
      <c r="Z123" s="663"/>
      <c r="AA123" s="663"/>
      <c r="AB123" s="663"/>
      <c r="AC123" s="663"/>
      <c r="AD123" s="663"/>
      <c r="AE123" s="663"/>
      <c r="AF123" s="663"/>
      <c r="AG123" s="663"/>
      <c r="AH123" s="663"/>
      <c r="AI123" s="663"/>
      <c r="AJ123" s="663"/>
      <c r="AK123" s="663"/>
      <c r="AL123" s="663"/>
      <c r="AM123" s="663"/>
      <c r="AN123" s="746"/>
    </row>
    <row r="124" spans="3:44" s="63" customFormat="1" ht="18" customHeight="1">
      <c r="C124" s="600"/>
      <c r="D124" s="601"/>
      <c r="E124" s="76"/>
      <c r="F124" s="663"/>
      <c r="G124" s="663"/>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3"/>
      <c r="AL124" s="663"/>
      <c r="AM124" s="663"/>
      <c r="AN124" s="746"/>
    </row>
    <row r="125" spans="3:44" s="63" customFormat="1" ht="18" customHeight="1">
      <c r="C125" s="600"/>
      <c r="D125" s="601"/>
      <c r="E125" s="76"/>
      <c r="F125" s="663"/>
      <c r="G125" s="663"/>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3"/>
      <c r="AL125" s="663"/>
      <c r="AM125" s="663"/>
      <c r="AN125" s="746"/>
    </row>
    <row r="126" spans="3:44" s="63" customFormat="1" ht="18" customHeight="1">
      <c r="C126" s="600"/>
      <c r="D126" s="601"/>
      <c r="E126" s="76"/>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E126" s="199"/>
      <c r="AF126" s="199"/>
      <c r="AG126" s="199"/>
      <c r="AH126" s="199"/>
      <c r="AI126" s="199"/>
      <c r="AJ126" s="199"/>
      <c r="AK126" s="199"/>
      <c r="AL126" s="199"/>
      <c r="AM126" s="199"/>
      <c r="AN126" s="201"/>
    </row>
    <row r="127" spans="3:44" s="63" customFormat="1" ht="18" customHeight="1" thickBot="1">
      <c r="C127" s="600"/>
      <c r="D127" s="601"/>
      <c r="E127" s="76"/>
      <c r="F127" s="59" t="s">
        <v>898</v>
      </c>
      <c r="G127" s="198"/>
      <c r="H127" s="198"/>
      <c r="I127" s="75"/>
      <c r="J127" s="59"/>
      <c r="K127" s="62"/>
      <c r="L127" s="62"/>
      <c r="M127" s="75"/>
      <c r="N127" s="75"/>
      <c r="O127" s="75"/>
      <c r="P127" s="75"/>
      <c r="Q127" s="75"/>
      <c r="R127" s="75"/>
      <c r="S127" s="75"/>
      <c r="T127" s="75"/>
      <c r="U127" s="75"/>
      <c r="V127" s="198"/>
      <c r="W127" s="198"/>
      <c r="X127" s="75"/>
      <c r="Y127" s="59"/>
      <c r="Z127" s="59"/>
      <c r="AA127" s="59"/>
      <c r="AB127" s="59"/>
      <c r="AC127" s="59"/>
      <c r="AD127" s="59"/>
      <c r="AE127" s="59"/>
      <c r="AF127" s="62"/>
      <c r="AG127" s="62"/>
      <c r="AH127" s="62"/>
      <c r="AI127" s="62"/>
      <c r="AJ127" s="59"/>
      <c r="AK127" s="59"/>
      <c r="AL127" s="198"/>
      <c r="AM127" s="59"/>
      <c r="AN127" s="97"/>
    </row>
    <row r="128" spans="3:44" s="63" customFormat="1" ht="18" customHeight="1" thickBot="1">
      <c r="C128" s="600"/>
      <c r="D128" s="601"/>
      <c r="E128" s="76"/>
      <c r="F128" s="559">
        <f>AA82</f>
        <v>0</v>
      </c>
      <c r="G128" s="560"/>
      <c r="H128" s="560"/>
      <c r="I128" s="561"/>
      <c r="J128" s="198" t="s">
        <v>167</v>
      </c>
      <c r="K128" s="559">
        <f>L122</f>
        <v>0</v>
      </c>
      <c r="L128" s="560"/>
      <c r="M128" s="560"/>
      <c r="N128" s="561"/>
      <c r="O128" s="59" t="s">
        <v>168</v>
      </c>
      <c r="P128" s="613">
        <f>F128*K128</f>
        <v>0</v>
      </c>
      <c r="Q128" s="614"/>
      <c r="R128" s="614"/>
      <c r="S128" s="615"/>
      <c r="T128" s="59" t="s">
        <v>169</v>
      </c>
      <c r="U128" s="59"/>
      <c r="V128" s="59"/>
      <c r="W128" s="59"/>
      <c r="X128" s="59"/>
      <c r="Y128" s="573"/>
      <c r="Z128" s="573"/>
      <c r="AA128" s="573"/>
      <c r="AB128" s="573"/>
      <c r="AC128" s="75"/>
      <c r="AD128" s="573"/>
      <c r="AE128" s="573"/>
      <c r="AF128" s="573"/>
      <c r="AG128" s="573"/>
      <c r="AH128" s="75"/>
      <c r="AI128" s="75"/>
      <c r="AJ128" s="75"/>
      <c r="AK128" s="75"/>
      <c r="AL128" s="75"/>
      <c r="AM128" s="75"/>
      <c r="AN128" s="97"/>
    </row>
    <row r="129" spans="2:40" s="63" customFormat="1" ht="18" customHeight="1">
      <c r="C129" s="600"/>
      <c r="D129" s="601"/>
      <c r="E129" s="76"/>
      <c r="F129" s="592" t="s">
        <v>175</v>
      </c>
      <c r="G129" s="592"/>
      <c r="H129" s="592"/>
      <c r="I129" s="592"/>
      <c r="J129" s="592"/>
      <c r="K129" s="592"/>
      <c r="L129" s="592"/>
      <c r="M129" s="592"/>
      <c r="N129" s="592"/>
      <c r="O129" s="592"/>
      <c r="P129" s="592"/>
      <c r="Q129" s="592"/>
      <c r="R129" s="592"/>
      <c r="S129" s="592"/>
      <c r="T129" s="592"/>
      <c r="U129" s="592"/>
      <c r="V129" s="592"/>
      <c r="W129" s="592"/>
      <c r="X129" s="592"/>
      <c r="Y129" s="592"/>
      <c r="Z129" s="592"/>
      <c r="AA129" s="592"/>
      <c r="AB129" s="592"/>
      <c r="AC129" s="592"/>
      <c r="AD129" s="592"/>
      <c r="AE129" s="592"/>
      <c r="AF129" s="592"/>
      <c r="AG129" s="592"/>
      <c r="AH129" s="592"/>
      <c r="AI129" s="592"/>
      <c r="AJ129" s="592"/>
      <c r="AK129" s="592"/>
      <c r="AL129" s="592"/>
      <c r="AM129" s="592"/>
      <c r="AN129" s="593"/>
    </row>
    <row r="130" spans="2:40" s="63" customFormat="1" ht="18" customHeight="1">
      <c r="C130" s="600"/>
      <c r="D130" s="601"/>
      <c r="E130" s="76"/>
      <c r="F130" s="592"/>
      <c r="G130" s="592"/>
      <c r="H130" s="592"/>
      <c r="I130" s="592"/>
      <c r="J130" s="592"/>
      <c r="K130" s="592"/>
      <c r="L130" s="592"/>
      <c r="M130" s="592"/>
      <c r="N130" s="592"/>
      <c r="O130" s="592"/>
      <c r="P130" s="592"/>
      <c r="Q130" s="592"/>
      <c r="R130" s="592"/>
      <c r="S130" s="592"/>
      <c r="T130" s="592"/>
      <c r="U130" s="592"/>
      <c r="V130" s="592"/>
      <c r="W130" s="592"/>
      <c r="X130" s="592"/>
      <c r="Y130" s="592"/>
      <c r="Z130" s="592"/>
      <c r="AA130" s="592"/>
      <c r="AB130" s="592"/>
      <c r="AC130" s="592"/>
      <c r="AD130" s="592"/>
      <c r="AE130" s="592"/>
      <c r="AF130" s="592"/>
      <c r="AG130" s="592"/>
      <c r="AH130" s="592"/>
      <c r="AI130" s="592"/>
      <c r="AJ130" s="592"/>
      <c r="AK130" s="592"/>
      <c r="AL130" s="592"/>
      <c r="AM130" s="592"/>
      <c r="AN130" s="593"/>
    </row>
    <row r="131" spans="2:40" s="63" customFormat="1" ht="18" customHeight="1">
      <c r="C131" s="600"/>
      <c r="D131" s="601"/>
      <c r="E131" s="99"/>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8"/>
    </row>
    <row r="132" spans="2:40" s="63" customFormat="1" ht="18" customHeight="1">
      <c r="C132" s="600"/>
      <c r="D132" s="601"/>
      <c r="E132" s="662" t="s">
        <v>734</v>
      </c>
      <c r="F132" s="663"/>
      <c r="G132" s="663"/>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746"/>
      <c r="AI132" s="747" t="s">
        <v>726</v>
      </c>
      <c r="AJ132" s="748"/>
      <c r="AK132" s="748"/>
      <c r="AL132" s="748"/>
      <c r="AM132" s="748"/>
      <c r="AN132" s="749"/>
    </row>
    <row r="133" spans="2:40" s="63" customFormat="1" ht="18" customHeight="1">
      <c r="C133" s="602"/>
      <c r="D133" s="603"/>
      <c r="E133" s="630"/>
      <c r="F133" s="631"/>
      <c r="G133" s="631"/>
      <c r="H133" s="631"/>
      <c r="I133" s="631"/>
      <c r="J133" s="631"/>
      <c r="K133" s="631"/>
      <c r="L133" s="631"/>
      <c r="M133" s="631"/>
      <c r="N133" s="631"/>
      <c r="O133" s="631"/>
      <c r="P133" s="631"/>
      <c r="Q133" s="631"/>
      <c r="R133" s="631"/>
      <c r="S133" s="631"/>
      <c r="T133" s="631"/>
      <c r="U133" s="631"/>
      <c r="V133" s="631"/>
      <c r="W133" s="631"/>
      <c r="X133" s="631"/>
      <c r="Y133" s="631"/>
      <c r="Z133" s="631"/>
      <c r="AA133" s="631"/>
      <c r="AB133" s="631"/>
      <c r="AC133" s="631"/>
      <c r="AD133" s="631"/>
      <c r="AE133" s="631"/>
      <c r="AF133" s="631"/>
      <c r="AG133" s="631"/>
      <c r="AH133" s="632"/>
      <c r="AI133" s="619"/>
      <c r="AJ133" s="620"/>
      <c r="AK133" s="620"/>
      <c r="AL133" s="620"/>
      <c r="AM133" s="620"/>
      <c r="AN133" s="621"/>
    </row>
    <row r="134" spans="2:40" s="63" customFormat="1" ht="18" customHeight="1">
      <c r="C134" s="58"/>
      <c r="D134" s="58"/>
      <c r="E134" s="626" t="s">
        <v>735</v>
      </c>
      <c r="F134" s="626"/>
      <c r="G134" s="626"/>
      <c r="H134" s="626"/>
      <c r="I134" s="626"/>
      <c r="J134" s="626"/>
      <c r="K134" s="626"/>
      <c r="L134" s="626"/>
      <c r="M134" s="626"/>
      <c r="N134" s="626"/>
      <c r="O134" s="626"/>
      <c r="P134" s="626"/>
      <c r="Q134" s="626"/>
      <c r="R134" s="626"/>
      <c r="S134" s="626"/>
      <c r="T134" s="626"/>
      <c r="U134" s="626"/>
      <c r="V134" s="626"/>
      <c r="W134" s="626"/>
      <c r="X134" s="626"/>
      <c r="Y134" s="626"/>
      <c r="Z134" s="626"/>
      <c r="AA134" s="626"/>
      <c r="AB134" s="626"/>
      <c r="AC134" s="626"/>
      <c r="AD134" s="626"/>
      <c r="AE134" s="626"/>
      <c r="AF134" s="626"/>
      <c r="AG134" s="626"/>
      <c r="AH134" s="626"/>
      <c r="AI134" s="626"/>
      <c r="AJ134" s="626"/>
      <c r="AK134" s="626"/>
      <c r="AL134" s="626"/>
      <c r="AM134" s="626"/>
      <c r="AN134" s="626"/>
    </row>
    <row r="135" spans="2:40" s="63" customFormat="1" ht="18" customHeight="1">
      <c r="C135" s="58"/>
      <c r="D135" s="58"/>
      <c r="E135" s="697"/>
      <c r="F135" s="697"/>
      <c r="G135" s="697"/>
      <c r="H135" s="697"/>
      <c r="I135" s="697"/>
      <c r="J135" s="697"/>
      <c r="K135" s="697"/>
      <c r="L135" s="697"/>
      <c r="M135" s="697"/>
      <c r="N135" s="697"/>
      <c r="O135" s="697"/>
      <c r="P135" s="697"/>
      <c r="Q135" s="697"/>
      <c r="R135" s="697"/>
      <c r="S135" s="697"/>
      <c r="T135" s="697"/>
      <c r="U135" s="697"/>
      <c r="V135" s="697"/>
      <c r="W135" s="697"/>
      <c r="X135" s="697"/>
      <c r="Y135" s="697"/>
      <c r="Z135" s="697"/>
      <c r="AA135" s="697"/>
      <c r="AB135" s="697"/>
      <c r="AC135" s="697"/>
      <c r="AD135" s="697"/>
      <c r="AE135" s="697"/>
      <c r="AF135" s="697"/>
      <c r="AG135" s="697"/>
      <c r="AH135" s="697"/>
      <c r="AI135" s="697"/>
      <c r="AJ135" s="697"/>
      <c r="AK135" s="697"/>
      <c r="AL135" s="697"/>
      <c r="AM135" s="697"/>
      <c r="AN135" s="697"/>
    </row>
    <row r="136" spans="2:40" s="63" customFormat="1">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row>
    <row r="137" spans="2:40" s="63" customFormat="1" ht="18" customHeight="1">
      <c r="B137" s="27" t="s">
        <v>57</v>
      </c>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row>
    <row r="138" spans="2:40" s="63" customFormat="1" ht="18" customHeight="1">
      <c r="C138" s="582">
        <v>16</v>
      </c>
      <c r="D138" s="583"/>
      <c r="E138" s="588" t="s">
        <v>197</v>
      </c>
      <c r="F138" s="589"/>
      <c r="G138" s="589"/>
      <c r="H138" s="589"/>
      <c r="I138" s="589"/>
      <c r="J138" s="589"/>
      <c r="K138" s="589"/>
      <c r="L138" s="589"/>
      <c r="M138" s="589"/>
      <c r="N138" s="589"/>
      <c r="O138" s="589"/>
      <c r="P138" s="589"/>
      <c r="Q138" s="589"/>
      <c r="R138" s="589"/>
      <c r="S138" s="589"/>
      <c r="T138" s="589"/>
      <c r="U138" s="589"/>
      <c r="V138" s="589"/>
      <c r="W138" s="589"/>
      <c r="X138" s="589"/>
      <c r="Y138" s="589"/>
      <c r="Z138" s="589"/>
      <c r="AA138" s="589"/>
      <c r="AB138" s="589"/>
      <c r="AC138" s="589"/>
      <c r="AD138" s="589"/>
      <c r="AE138" s="589"/>
      <c r="AF138" s="589"/>
      <c r="AG138" s="589"/>
      <c r="AH138" s="590"/>
      <c r="AI138" s="564"/>
      <c r="AJ138" s="565"/>
      <c r="AK138" s="565"/>
      <c r="AL138" s="565"/>
      <c r="AM138" s="565"/>
      <c r="AN138" s="566"/>
    </row>
    <row r="139" spans="2:40" ht="18" customHeight="1">
      <c r="C139" s="586"/>
      <c r="D139" s="587"/>
      <c r="E139" s="594"/>
      <c r="F139" s="595"/>
      <c r="G139" s="595"/>
      <c r="H139" s="595"/>
      <c r="I139" s="595"/>
      <c r="J139" s="595"/>
      <c r="K139" s="595"/>
      <c r="L139" s="595"/>
      <c r="M139" s="595"/>
      <c r="N139" s="595"/>
      <c r="O139" s="595"/>
      <c r="P139" s="595"/>
      <c r="Q139" s="595"/>
      <c r="R139" s="595"/>
      <c r="S139" s="595"/>
      <c r="T139" s="595"/>
      <c r="U139" s="595"/>
      <c r="V139" s="595"/>
      <c r="W139" s="595"/>
      <c r="X139" s="595"/>
      <c r="Y139" s="595"/>
      <c r="Z139" s="595"/>
      <c r="AA139" s="595"/>
      <c r="AB139" s="595"/>
      <c r="AC139" s="595"/>
      <c r="AD139" s="595"/>
      <c r="AE139" s="595"/>
      <c r="AF139" s="595"/>
      <c r="AG139" s="595"/>
      <c r="AH139" s="596"/>
      <c r="AI139" s="570"/>
      <c r="AJ139" s="571"/>
      <c r="AK139" s="571"/>
      <c r="AL139" s="571"/>
      <c r="AM139" s="571"/>
      <c r="AN139" s="572"/>
    </row>
    <row r="140" spans="2:40" ht="18" customHeight="1">
      <c r="C140" s="582">
        <v>17</v>
      </c>
      <c r="D140" s="583"/>
      <c r="E140" s="698" t="s">
        <v>198</v>
      </c>
      <c r="F140" s="734"/>
      <c r="G140" s="734"/>
      <c r="H140" s="734"/>
      <c r="I140" s="734"/>
      <c r="J140" s="734"/>
      <c r="K140" s="734"/>
      <c r="L140" s="734"/>
      <c r="M140" s="734"/>
      <c r="N140" s="734"/>
      <c r="O140" s="734"/>
      <c r="P140" s="734"/>
      <c r="Q140" s="734"/>
      <c r="R140" s="734"/>
      <c r="S140" s="734"/>
      <c r="T140" s="734"/>
      <c r="U140" s="734"/>
      <c r="V140" s="734"/>
      <c r="W140" s="734"/>
      <c r="X140" s="734"/>
      <c r="Y140" s="734"/>
      <c r="Z140" s="734"/>
      <c r="AA140" s="734"/>
      <c r="AB140" s="734"/>
      <c r="AC140" s="734"/>
      <c r="AD140" s="734"/>
      <c r="AE140" s="734"/>
      <c r="AF140" s="734"/>
      <c r="AG140" s="734"/>
      <c r="AH140" s="735"/>
      <c r="AI140" s="564"/>
      <c r="AJ140" s="565"/>
      <c r="AK140" s="565"/>
      <c r="AL140" s="565"/>
      <c r="AM140" s="565"/>
      <c r="AN140" s="566"/>
    </row>
    <row r="141" spans="2:40" ht="18" customHeight="1">
      <c r="C141" s="586"/>
      <c r="D141" s="587"/>
      <c r="E141" s="630"/>
      <c r="F141" s="631"/>
      <c r="G141" s="631"/>
      <c r="H141" s="631"/>
      <c r="I141" s="631"/>
      <c r="J141" s="631"/>
      <c r="K141" s="631"/>
      <c r="L141" s="631"/>
      <c r="M141" s="631"/>
      <c r="N141" s="631"/>
      <c r="O141" s="631"/>
      <c r="P141" s="631"/>
      <c r="Q141" s="631"/>
      <c r="R141" s="631"/>
      <c r="S141" s="631"/>
      <c r="T141" s="631"/>
      <c r="U141" s="631"/>
      <c r="V141" s="631"/>
      <c r="W141" s="631"/>
      <c r="X141" s="631"/>
      <c r="Y141" s="631"/>
      <c r="Z141" s="631"/>
      <c r="AA141" s="631"/>
      <c r="AB141" s="631"/>
      <c r="AC141" s="631"/>
      <c r="AD141" s="631"/>
      <c r="AE141" s="631"/>
      <c r="AF141" s="631"/>
      <c r="AG141" s="631"/>
      <c r="AH141" s="632"/>
      <c r="AI141" s="570"/>
      <c r="AJ141" s="571"/>
      <c r="AK141" s="571"/>
      <c r="AL141" s="571"/>
      <c r="AM141" s="571"/>
      <c r="AN141" s="572"/>
    </row>
    <row r="142" spans="2:40" ht="18" customHeight="1">
      <c r="C142" s="52"/>
      <c r="D142" s="52"/>
      <c r="E142" s="610" t="s">
        <v>146</v>
      </c>
      <c r="F142" s="610"/>
      <c r="G142" s="610"/>
      <c r="H142" s="610"/>
      <c r="I142" s="610"/>
      <c r="J142" s="610"/>
      <c r="K142" s="610"/>
      <c r="L142" s="610"/>
      <c r="M142" s="610"/>
      <c r="N142" s="610"/>
      <c r="O142" s="610"/>
      <c r="P142" s="610"/>
      <c r="Q142" s="610"/>
      <c r="R142" s="610"/>
      <c r="S142" s="610"/>
      <c r="T142" s="610"/>
      <c r="U142" s="610"/>
      <c r="V142" s="610"/>
      <c r="W142" s="610"/>
      <c r="X142" s="610"/>
      <c r="Y142" s="610"/>
      <c r="Z142" s="610"/>
      <c r="AA142" s="610"/>
      <c r="AB142" s="610"/>
      <c r="AC142" s="610"/>
      <c r="AD142" s="610"/>
      <c r="AE142" s="610"/>
      <c r="AF142" s="610"/>
      <c r="AG142" s="610"/>
      <c r="AH142" s="610"/>
      <c r="AI142" s="610"/>
      <c r="AJ142" s="610"/>
      <c r="AK142" s="610"/>
      <c r="AL142" s="610"/>
      <c r="AM142" s="610"/>
      <c r="AN142" s="610"/>
    </row>
    <row r="143" spans="2:40" ht="18" customHeight="1">
      <c r="C143" s="52"/>
      <c r="D143" s="52"/>
      <c r="E143" s="611"/>
      <c r="F143" s="611"/>
      <c r="G143" s="611"/>
      <c r="H143" s="611"/>
      <c r="I143" s="611"/>
      <c r="J143" s="611"/>
      <c r="K143" s="611"/>
      <c r="L143" s="611"/>
      <c r="M143" s="611"/>
      <c r="N143" s="611"/>
      <c r="O143" s="611"/>
      <c r="P143" s="611"/>
      <c r="Q143" s="611"/>
      <c r="R143" s="611"/>
      <c r="S143" s="611"/>
      <c r="T143" s="611"/>
      <c r="U143" s="611"/>
      <c r="V143" s="611"/>
      <c r="W143" s="611"/>
      <c r="X143" s="611"/>
      <c r="Y143" s="611"/>
      <c r="Z143" s="611"/>
      <c r="AA143" s="611"/>
      <c r="AB143" s="611"/>
      <c r="AC143" s="611"/>
      <c r="AD143" s="611"/>
      <c r="AE143" s="611"/>
      <c r="AF143" s="611"/>
      <c r="AG143" s="611"/>
      <c r="AH143" s="611"/>
      <c r="AI143" s="611"/>
      <c r="AJ143" s="611"/>
      <c r="AK143" s="611"/>
      <c r="AL143" s="611"/>
      <c r="AM143" s="611"/>
      <c r="AN143" s="611"/>
    </row>
    <row r="144" spans="2:40" ht="18" customHeight="1">
      <c r="C144" s="52"/>
      <c r="D144" s="52"/>
      <c r="E144" s="611"/>
      <c r="F144" s="611"/>
      <c r="G144" s="611"/>
      <c r="H144" s="611"/>
      <c r="I144" s="611"/>
      <c r="J144" s="611"/>
      <c r="K144" s="611"/>
      <c r="L144" s="611"/>
      <c r="M144" s="611"/>
      <c r="N144" s="611"/>
      <c r="O144" s="611"/>
      <c r="P144" s="611"/>
      <c r="Q144" s="611"/>
      <c r="R144" s="611"/>
      <c r="S144" s="611"/>
      <c r="T144" s="611"/>
      <c r="U144" s="611"/>
      <c r="V144" s="611"/>
      <c r="W144" s="611"/>
      <c r="X144" s="611"/>
      <c r="Y144" s="611"/>
      <c r="Z144" s="611"/>
      <c r="AA144" s="611"/>
      <c r="AB144" s="611"/>
      <c r="AC144" s="611"/>
      <c r="AD144" s="611"/>
      <c r="AE144" s="611"/>
      <c r="AF144" s="611"/>
      <c r="AG144" s="611"/>
      <c r="AH144" s="611"/>
      <c r="AI144" s="611"/>
      <c r="AJ144" s="611"/>
      <c r="AK144" s="611"/>
      <c r="AL144" s="611"/>
      <c r="AM144" s="611"/>
      <c r="AN144" s="611"/>
    </row>
    <row r="145" spans="2:40" ht="18" customHeight="1">
      <c r="C145" s="52"/>
      <c r="D145" s="52"/>
      <c r="E145" s="611"/>
      <c r="F145" s="611"/>
      <c r="G145" s="611"/>
      <c r="H145" s="611"/>
      <c r="I145" s="611"/>
      <c r="J145" s="611"/>
      <c r="K145" s="611"/>
      <c r="L145" s="611"/>
      <c r="M145" s="611"/>
      <c r="N145" s="611"/>
      <c r="O145" s="611"/>
      <c r="P145" s="611"/>
      <c r="Q145" s="611"/>
      <c r="R145" s="611"/>
      <c r="S145" s="611"/>
      <c r="T145" s="611"/>
      <c r="U145" s="611"/>
      <c r="V145" s="611"/>
      <c r="W145" s="611"/>
      <c r="X145" s="611"/>
      <c r="Y145" s="611"/>
      <c r="Z145" s="611"/>
      <c r="AA145" s="611"/>
      <c r="AB145" s="611"/>
      <c r="AC145" s="611"/>
      <c r="AD145" s="611"/>
      <c r="AE145" s="611"/>
      <c r="AF145" s="611"/>
      <c r="AG145" s="611"/>
      <c r="AH145" s="611"/>
      <c r="AI145" s="611"/>
      <c r="AJ145" s="611"/>
      <c r="AK145" s="611"/>
      <c r="AL145" s="611"/>
      <c r="AM145" s="611"/>
      <c r="AN145" s="611"/>
    </row>
    <row r="146" spans="2:40" ht="18" customHeight="1">
      <c r="C146" s="52"/>
      <c r="D146" s="52"/>
      <c r="E146" s="611"/>
      <c r="F146" s="611"/>
      <c r="G146" s="611"/>
      <c r="H146" s="611"/>
      <c r="I146" s="611"/>
      <c r="J146" s="611"/>
      <c r="K146" s="611"/>
      <c r="L146" s="611"/>
      <c r="M146" s="611"/>
      <c r="N146" s="611"/>
      <c r="O146" s="611"/>
      <c r="P146" s="611"/>
      <c r="Q146" s="611"/>
      <c r="R146" s="611"/>
      <c r="S146" s="611"/>
      <c r="T146" s="611"/>
      <c r="U146" s="611"/>
      <c r="V146" s="611"/>
      <c r="W146" s="611"/>
      <c r="X146" s="611"/>
      <c r="Y146" s="611"/>
      <c r="Z146" s="611"/>
      <c r="AA146" s="611"/>
      <c r="AB146" s="611"/>
      <c r="AC146" s="611"/>
      <c r="AD146" s="611"/>
      <c r="AE146" s="611"/>
      <c r="AF146" s="611"/>
      <c r="AG146" s="611"/>
      <c r="AH146" s="611"/>
      <c r="AI146" s="611"/>
      <c r="AJ146" s="611"/>
      <c r="AK146" s="611"/>
      <c r="AL146" s="611"/>
      <c r="AM146" s="611"/>
      <c r="AN146" s="611"/>
    </row>
    <row r="147" spans="2:40" ht="18" customHeight="1">
      <c r="C147" s="52"/>
      <c r="D147" s="52"/>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611"/>
      <c r="AL147" s="611"/>
      <c r="AM147" s="611"/>
      <c r="AN147" s="611"/>
    </row>
    <row r="148" spans="2:40" ht="18" customHeight="1">
      <c r="C148" s="52"/>
      <c r="D148" s="52"/>
      <c r="E148" s="611"/>
      <c r="F148" s="611"/>
      <c r="G148" s="611"/>
      <c r="H148" s="611"/>
      <c r="I148" s="611"/>
      <c r="J148" s="611"/>
      <c r="K148" s="611"/>
      <c r="L148" s="611"/>
      <c r="M148" s="611"/>
      <c r="N148" s="611"/>
      <c r="O148" s="611"/>
      <c r="P148" s="611"/>
      <c r="Q148" s="611"/>
      <c r="R148" s="611"/>
      <c r="S148" s="611"/>
      <c r="T148" s="611"/>
      <c r="U148" s="611"/>
      <c r="V148" s="611"/>
      <c r="W148" s="611"/>
      <c r="X148" s="611"/>
      <c r="Y148" s="611"/>
      <c r="Z148" s="611"/>
      <c r="AA148" s="611"/>
      <c r="AB148" s="611"/>
      <c r="AC148" s="611"/>
      <c r="AD148" s="611"/>
      <c r="AE148" s="611"/>
      <c r="AF148" s="611"/>
      <c r="AG148" s="611"/>
      <c r="AH148" s="611"/>
      <c r="AI148" s="611"/>
      <c r="AJ148" s="611"/>
      <c r="AK148" s="611"/>
      <c r="AL148" s="611"/>
      <c r="AM148" s="611"/>
      <c r="AN148" s="611"/>
    </row>
    <row r="149" spans="2:40" s="63" customFormat="1" ht="18" customHeight="1">
      <c r="D149" s="72"/>
      <c r="E149" s="562" t="s">
        <v>176</v>
      </c>
      <c r="F149" s="562"/>
      <c r="G149" s="562"/>
      <c r="H149" s="562"/>
      <c r="I149" s="562"/>
      <c r="J149" s="562"/>
      <c r="K149" s="562"/>
      <c r="L149" s="562"/>
      <c r="M149" s="562"/>
      <c r="N149" s="562"/>
      <c r="O149" s="562"/>
      <c r="P149" s="562"/>
      <c r="Q149" s="562"/>
      <c r="R149" s="562"/>
      <c r="S149" s="562"/>
      <c r="T149" s="562"/>
      <c r="U149" s="562"/>
      <c r="V149" s="562"/>
      <c r="W149" s="562"/>
      <c r="X149" s="562"/>
      <c r="Y149" s="562"/>
      <c r="Z149" s="562"/>
      <c r="AA149" s="562"/>
      <c r="AB149" s="562"/>
      <c r="AC149" s="562"/>
      <c r="AD149" s="562"/>
      <c r="AE149" s="562"/>
      <c r="AF149" s="562"/>
      <c r="AG149" s="562"/>
      <c r="AH149" s="562"/>
      <c r="AI149" s="562"/>
      <c r="AJ149" s="562"/>
      <c r="AK149" s="562"/>
      <c r="AL149" s="562"/>
      <c r="AM149" s="562"/>
      <c r="AN149" s="562"/>
    </row>
    <row r="150" spans="2:40" s="63" customFormat="1" ht="18" customHeight="1">
      <c r="D150" s="72"/>
      <c r="E150" s="562"/>
      <c r="F150" s="562"/>
      <c r="G150" s="562"/>
      <c r="H150" s="562"/>
      <c r="I150" s="562"/>
      <c r="J150" s="562"/>
      <c r="K150" s="562"/>
      <c r="L150" s="562"/>
      <c r="M150" s="562"/>
      <c r="N150" s="562"/>
      <c r="O150" s="562"/>
      <c r="P150" s="562"/>
      <c r="Q150" s="562"/>
      <c r="R150" s="562"/>
      <c r="S150" s="562"/>
      <c r="T150" s="562"/>
      <c r="U150" s="562"/>
      <c r="V150" s="562"/>
      <c r="W150" s="562"/>
      <c r="X150" s="562"/>
      <c r="Y150" s="562"/>
      <c r="Z150" s="562"/>
      <c r="AA150" s="562"/>
      <c r="AB150" s="562"/>
      <c r="AC150" s="562"/>
      <c r="AD150" s="562"/>
      <c r="AE150" s="562"/>
      <c r="AF150" s="562"/>
      <c r="AG150" s="562"/>
      <c r="AH150" s="562"/>
      <c r="AI150" s="562"/>
      <c r="AJ150" s="562"/>
      <c r="AK150" s="562"/>
      <c r="AL150" s="562"/>
      <c r="AM150" s="562"/>
      <c r="AN150" s="562"/>
    </row>
    <row r="151" spans="2:40" s="63" customFormat="1" ht="18" customHeight="1">
      <c r="D151" s="72"/>
      <c r="E151" s="562"/>
      <c r="F151" s="562"/>
      <c r="G151" s="562"/>
      <c r="H151" s="562"/>
      <c r="I151" s="562"/>
      <c r="J151" s="562"/>
      <c r="K151" s="562"/>
      <c r="L151" s="562"/>
      <c r="M151" s="562"/>
      <c r="N151" s="562"/>
      <c r="O151" s="562"/>
      <c r="P151" s="562"/>
      <c r="Q151" s="562"/>
      <c r="R151" s="562"/>
      <c r="S151" s="562"/>
      <c r="T151" s="562"/>
      <c r="U151" s="562"/>
      <c r="V151" s="562"/>
      <c r="W151" s="562"/>
      <c r="X151" s="562"/>
      <c r="Y151" s="562"/>
      <c r="Z151" s="562"/>
      <c r="AA151" s="562"/>
      <c r="AB151" s="562"/>
      <c r="AC151" s="562"/>
      <c r="AD151" s="562"/>
      <c r="AE151" s="562"/>
      <c r="AF151" s="562"/>
      <c r="AG151" s="562"/>
      <c r="AH151" s="562"/>
      <c r="AI151" s="562"/>
      <c r="AJ151" s="562"/>
      <c r="AK151" s="562"/>
      <c r="AL151" s="562"/>
      <c r="AM151" s="562"/>
      <c r="AN151" s="562"/>
    </row>
    <row r="152" spans="2:40" s="63" customFormat="1" ht="18" customHeight="1">
      <c r="D152" s="72"/>
      <c r="E152" s="562"/>
      <c r="F152" s="562"/>
      <c r="G152" s="562"/>
      <c r="H152" s="562"/>
      <c r="I152" s="562"/>
      <c r="J152" s="562"/>
      <c r="K152" s="562"/>
      <c r="L152" s="562"/>
      <c r="M152" s="562"/>
      <c r="N152" s="562"/>
      <c r="O152" s="562"/>
      <c r="P152" s="562"/>
      <c r="Q152" s="562"/>
      <c r="R152" s="562"/>
      <c r="S152" s="562"/>
      <c r="T152" s="562"/>
      <c r="U152" s="562"/>
      <c r="V152" s="562"/>
      <c r="W152" s="562"/>
      <c r="X152" s="562"/>
      <c r="Y152" s="562"/>
      <c r="Z152" s="562"/>
      <c r="AA152" s="562"/>
      <c r="AB152" s="562"/>
      <c r="AC152" s="562"/>
      <c r="AD152" s="562"/>
      <c r="AE152" s="562"/>
      <c r="AF152" s="562"/>
      <c r="AG152" s="562"/>
      <c r="AH152" s="562"/>
      <c r="AI152" s="562"/>
      <c r="AJ152" s="562"/>
      <c r="AK152" s="562"/>
      <c r="AL152" s="562"/>
      <c r="AM152" s="562"/>
      <c r="AN152" s="562"/>
    </row>
    <row r="153" spans="2:40" s="63" customFormat="1" ht="18" customHeight="1">
      <c r="D153" s="72"/>
      <c r="E153" s="562"/>
      <c r="F153" s="562"/>
      <c r="G153" s="562"/>
      <c r="H153" s="562"/>
      <c r="I153" s="562"/>
      <c r="J153" s="562"/>
      <c r="K153" s="562"/>
      <c r="L153" s="562"/>
      <c r="M153" s="562"/>
      <c r="N153" s="562"/>
      <c r="O153" s="562"/>
      <c r="P153" s="562"/>
      <c r="Q153" s="562"/>
      <c r="R153" s="562"/>
      <c r="S153" s="562"/>
      <c r="T153" s="562"/>
      <c r="U153" s="562"/>
      <c r="V153" s="562"/>
      <c r="W153" s="562"/>
      <c r="X153" s="562"/>
      <c r="Y153" s="562"/>
      <c r="Z153" s="562"/>
      <c r="AA153" s="562"/>
      <c r="AB153" s="562"/>
      <c r="AC153" s="562"/>
      <c r="AD153" s="562"/>
      <c r="AE153" s="562"/>
      <c r="AF153" s="562"/>
      <c r="AG153" s="562"/>
      <c r="AH153" s="562"/>
      <c r="AI153" s="562"/>
      <c r="AJ153" s="562"/>
      <c r="AK153" s="562"/>
      <c r="AL153" s="562"/>
      <c r="AM153" s="562"/>
      <c r="AN153" s="562"/>
    </row>
    <row r="154" spans="2:40" s="63" customFormat="1" ht="18" customHeight="1">
      <c r="D154" s="72"/>
      <c r="E154" s="562"/>
      <c r="F154" s="562"/>
      <c r="G154" s="562"/>
      <c r="H154" s="562"/>
      <c r="I154" s="562"/>
      <c r="J154" s="562"/>
      <c r="K154" s="562"/>
      <c r="L154" s="562"/>
      <c r="M154" s="562"/>
      <c r="N154" s="562"/>
      <c r="O154" s="562"/>
      <c r="P154" s="562"/>
      <c r="Q154" s="562"/>
      <c r="R154" s="562"/>
      <c r="S154" s="562"/>
      <c r="T154" s="562"/>
      <c r="U154" s="562"/>
      <c r="V154" s="562"/>
      <c r="W154" s="562"/>
      <c r="X154" s="562"/>
      <c r="Y154" s="562"/>
      <c r="Z154" s="562"/>
      <c r="AA154" s="562"/>
      <c r="AB154" s="562"/>
      <c r="AC154" s="562"/>
      <c r="AD154" s="562"/>
      <c r="AE154" s="562"/>
      <c r="AF154" s="562"/>
      <c r="AG154" s="562"/>
      <c r="AH154" s="562"/>
      <c r="AI154" s="562"/>
      <c r="AJ154" s="562"/>
      <c r="AK154" s="562"/>
      <c r="AL154" s="562"/>
      <c r="AM154" s="562"/>
      <c r="AN154" s="562"/>
    </row>
    <row r="155" spans="2:40" s="63" customFormat="1" ht="18" customHeight="1">
      <c r="D155" s="72"/>
      <c r="E155" s="562"/>
      <c r="F155" s="562"/>
      <c r="G155" s="562"/>
      <c r="H155" s="562"/>
      <c r="I155" s="562"/>
      <c r="J155" s="562"/>
      <c r="K155" s="562"/>
      <c r="L155" s="562"/>
      <c r="M155" s="562"/>
      <c r="N155" s="562"/>
      <c r="O155" s="562"/>
      <c r="P155" s="562"/>
      <c r="Q155" s="562"/>
      <c r="R155" s="562"/>
      <c r="S155" s="562"/>
      <c r="T155" s="562"/>
      <c r="U155" s="562"/>
      <c r="V155" s="562"/>
      <c r="W155" s="562"/>
      <c r="X155" s="562"/>
      <c r="Y155" s="562"/>
      <c r="Z155" s="562"/>
      <c r="AA155" s="562"/>
      <c r="AB155" s="562"/>
      <c r="AC155" s="562"/>
      <c r="AD155" s="562"/>
      <c r="AE155" s="562"/>
      <c r="AF155" s="562"/>
      <c r="AG155" s="562"/>
      <c r="AH155" s="562"/>
      <c r="AI155" s="562"/>
      <c r="AJ155" s="562"/>
      <c r="AK155" s="562"/>
      <c r="AL155" s="562"/>
      <c r="AM155" s="562"/>
      <c r="AN155" s="562"/>
    </row>
    <row r="156" spans="2:4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row>
    <row r="157" spans="2:40" ht="18" customHeight="1">
      <c r="B157" s="27" t="s">
        <v>114</v>
      </c>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row>
    <row r="158" spans="2:40" ht="18" customHeight="1">
      <c r="C158" s="582">
        <v>18</v>
      </c>
      <c r="D158" s="583"/>
      <c r="E158" s="588" t="s">
        <v>199</v>
      </c>
      <c r="F158" s="589"/>
      <c r="G158" s="589"/>
      <c r="H158" s="589"/>
      <c r="I158" s="589"/>
      <c r="J158" s="589"/>
      <c r="K158" s="589"/>
      <c r="L158" s="589"/>
      <c r="M158" s="589"/>
      <c r="N158" s="589"/>
      <c r="O158" s="589"/>
      <c r="P158" s="589"/>
      <c r="Q158" s="589"/>
      <c r="R158" s="589"/>
      <c r="S158" s="589"/>
      <c r="T158" s="589"/>
      <c r="U158" s="589"/>
      <c r="V158" s="589"/>
      <c r="W158" s="589"/>
      <c r="X158" s="589"/>
      <c r="Y158" s="589"/>
      <c r="Z158" s="589"/>
      <c r="AA158" s="589"/>
      <c r="AB158" s="589"/>
      <c r="AC158" s="589"/>
      <c r="AD158" s="589"/>
      <c r="AE158" s="589"/>
      <c r="AF158" s="589"/>
      <c r="AG158" s="589"/>
      <c r="AH158" s="590"/>
      <c r="AI158" s="564"/>
      <c r="AJ158" s="565"/>
      <c r="AK158" s="565"/>
      <c r="AL158" s="565"/>
      <c r="AM158" s="565"/>
      <c r="AN158" s="566"/>
    </row>
    <row r="159" spans="2:40" ht="18" customHeight="1">
      <c r="C159" s="586"/>
      <c r="D159" s="587"/>
      <c r="E159" s="594"/>
      <c r="F159" s="595"/>
      <c r="G159" s="595"/>
      <c r="H159" s="595"/>
      <c r="I159" s="595"/>
      <c r="J159" s="595"/>
      <c r="K159" s="595"/>
      <c r="L159" s="595"/>
      <c r="M159" s="595"/>
      <c r="N159" s="595"/>
      <c r="O159" s="595"/>
      <c r="P159" s="595"/>
      <c r="Q159" s="595"/>
      <c r="R159" s="595"/>
      <c r="S159" s="595"/>
      <c r="T159" s="595"/>
      <c r="U159" s="595"/>
      <c r="V159" s="595"/>
      <c r="W159" s="595"/>
      <c r="X159" s="595"/>
      <c r="Y159" s="595"/>
      <c r="Z159" s="595"/>
      <c r="AA159" s="595"/>
      <c r="AB159" s="595"/>
      <c r="AC159" s="595"/>
      <c r="AD159" s="595"/>
      <c r="AE159" s="595"/>
      <c r="AF159" s="595"/>
      <c r="AG159" s="595"/>
      <c r="AH159" s="596"/>
      <c r="AI159" s="570"/>
      <c r="AJ159" s="571"/>
      <c r="AK159" s="571"/>
      <c r="AL159" s="571"/>
      <c r="AM159" s="571"/>
      <c r="AN159" s="572"/>
    </row>
    <row r="160" spans="2:40" ht="18" customHeight="1">
      <c r="C160" s="582">
        <v>19</v>
      </c>
      <c r="D160" s="583"/>
      <c r="E160" s="588" t="s">
        <v>200</v>
      </c>
      <c r="F160" s="589"/>
      <c r="G160" s="589"/>
      <c r="H160" s="589"/>
      <c r="I160" s="589"/>
      <c r="J160" s="589"/>
      <c r="K160" s="589"/>
      <c r="L160" s="589"/>
      <c r="M160" s="589"/>
      <c r="N160" s="589"/>
      <c r="O160" s="589"/>
      <c r="P160" s="589"/>
      <c r="Q160" s="589"/>
      <c r="R160" s="589"/>
      <c r="S160" s="589"/>
      <c r="T160" s="589"/>
      <c r="U160" s="589"/>
      <c r="V160" s="589"/>
      <c r="W160" s="589"/>
      <c r="X160" s="589"/>
      <c r="Y160" s="589"/>
      <c r="Z160" s="589"/>
      <c r="AA160" s="589"/>
      <c r="AB160" s="589"/>
      <c r="AC160" s="589"/>
      <c r="AD160" s="589"/>
      <c r="AE160" s="589"/>
      <c r="AF160" s="589"/>
      <c r="AG160" s="589"/>
      <c r="AH160" s="590"/>
      <c r="AI160" s="564"/>
      <c r="AJ160" s="565"/>
      <c r="AK160" s="565"/>
      <c r="AL160" s="565"/>
      <c r="AM160" s="565"/>
      <c r="AN160" s="566"/>
    </row>
    <row r="161" spans="3:40" ht="18" customHeight="1">
      <c r="C161" s="586"/>
      <c r="D161" s="587"/>
      <c r="E161" s="594"/>
      <c r="F161" s="595"/>
      <c r="G161" s="595"/>
      <c r="H161" s="595"/>
      <c r="I161" s="595"/>
      <c r="J161" s="595"/>
      <c r="K161" s="595"/>
      <c r="L161" s="595"/>
      <c r="M161" s="595"/>
      <c r="N161" s="595"/>
      <c r="O161" s="595"/>
      <c r="P161" s="595"/>
      <c r="Q161" s="595"/>
      <c r="R161" s="595"/>
      <c r="S161" s="595"/>
      <c r="T161" s="595"/>
      <c r="U161" s="595"/>
      <c r="V161" s="595"/>
      <c r="W161" s="595"/>
      <c r="X161" s="595"/>
      <c r="Y161" s="595"/>
      <c r="Z161" s="595"/>
      <c r="AA161" s="595"/>
      <c r="AB161" s="595"/>
      <c r="AC161" s="595"/>
      <c r="AD161" s="595"/>
      <c r="AE161" s="595"/>
      <c r="AF161" s="595"/>
      <c r="AG161" s="595"/>
      <c r="AH161" s="596"/>
      <c r="AI161" s="570"/>
      <c r="AJ161" s="571"/>
      <c r="AK161" s="571"/>
      <c r="AL161" s="571"/>
      <c r="AM161" s="571"/>
      <c r="AN161" s="572"/>
    </row>
    <row r="162" spans="3:40" ht="18" customHeight="1">
      <c r="C162" s="645">
        <v>20</v>
      </c>
      <c r="D162" s="646"/>
      <c r="E162" s="639" t="s">
        <v>13</v>
      </c>
      <c r="F162" s="640"/>
      <c r="G162" s="640"/>
      <c r="H162" s="640"/>
      <c r="I162" s="640"/>
      <c r="J162" s="640"/>
      <c r="K162" s="640"/>
      <c r="L162" s="640"/>
      <c r="M162" s="640"/>
      <c r="N162" s="640"/>
      <c r="O162" s="640"/>
      <c r="P162" s="640"/>
      <c r="Q162" s="640"/>
      <c r="R162" s="640"/>
      <c r="S162" s="640"/>
      <c r="T162" s="640"/>
      <c r="U162" s="640"/>
      <c r="V162" s="640"/>
      <c r="W162" s="640"/>
      <c r="X162" s="640"/>
      <c r="Y162" s="640"/>
      <c r="Z162" s="640"/>
      <c r="AA162" s="640"/>
      <c r="AB162" s="640"/>
      <c r="AC162" s="640"/>
      <c r="AD162" s="640"/>
      <c r="AE162" s="640"/>
      <c r="AF162" s="640"/>
      <c r="AG162" s="640"/>
      <c r="AH162" s="640"/>
      <c r="AI162" s="640"/>
      <c r="AJ162" s="640"/>
      <c r="AK162" s="640"/>
      <c r="AL162" s="640"/>
      <c r="AM162" s="640"/>
      <c r="AN162" s="641"/>
    </row>
    <row r="163" spans="3:40" ht="18" customHeight="1">
      <c r="C163" s="647"/>
      <c r="D163" s="648"/>
      <c r="E163" s="642"/>
      <c r="F163" s="643"/>
      <c r="G163" s="643"/>
      <c r="H163" s="643"/>
      <c r="I163" s="643"/>
      <c r="J163" s="643"/>
      <c r="K163" s="643"/>
      <c r="L163" s="643"/>
      <c r="M163" s="643"/>
      <c r="N163" s="643"/>
      <c r="O163" s="643"/>
      <c r="P163" s="643"/>
      <c r="Q163" s="643"/>
      <c r="R163" s="643"/>
      <c r="S163" s="643"/>
      <c r="T163" s="643"/>
      <c r="U163" s="643"/>
      <c r="V163" s="643"/>
      <c r="W163" s="643"/>
      <c r="X163" s="643"/>
      <c r="Y163" s="643"/>
      <c r="Z163" s="643"/>
      <c r="AA163" s="643"/>
      <c r="AB163" s="643"/>
      <c r="AC163" s="643"/>
      <c r="AD163" s="643"/>
      <c r="AE163" s="643"/>
      <c r="AF163" s="643"/>
      <c r="AG163" s="643"/>
      <c r="AH163" s="643"/>
      <c r="AI163" s="643"/>
      <c r="AJ163" s="643"/>
      <c r="AK163" s="643"/>
      <c r="AL163" s="643"/>
      <c r="AM163" s="643"/>
      <c r="AN163" s="644"/>
    </row>
    <row r="164" spans="3:40" ht="18" customHeight="1">
      <c r="C164" s="647"/>
      <c r="D164" s="648"/>
      <c r="E164" s="633" t="s">
        <v>18</v>
      </c>
      <c r="F164" s="622"/>
      <c r="G164" s="622"/>
      <c r="H164" s="622"/>
      <c r="I164" s="622"/>
      <c r="J164" s="622"/>
      <c r="K164" s="622"/>
      <c r="L164" s="622"/>
      <c r="M164" s="622"/>
      <c r="N164" s="622"/>
      <c r="O164" s="622"/>
      <c r="P164" s="622"/>
      <c r="Q164" s="622"/>
      <c r="R164" s="622"/>
      <c r="S164" s="622"/>
      <c r="T164" s="622"/>
      <c r="U164" s="622"/>
      <c r="V164" s="622"/>
      <c r="W164" s="622"/>
      <c r="X164" s="622"/>
      <c r="Y164" s="622"/>
      <c r="Z164" s="622"/>
      <c r="AA164" s="622"/>
      <c r="AB164" s="622"/>
      <c r="AC164" s="622"/>
      <c r="AD164" s="622"/>
      <c r="AE164" s="622"/>
      <c r="AF164" s="622"/>
      <c r="AG164" s="622"/>
      <c r="AH164" s="622"/>
      <c r="AI164" s="622"/>
      <c r="AJ164" s="622"/>
      <c r="AK164" s="622"/>
      <c r="AL164" s="622"/>
      <c r="AM164" s="622"/>
      <c r="AN164" s="623"/>
    </row>
    <row r="165" spans="3:40" ht="18" customHeight="1">
      <c r="C165" s="647"/>
      <c r="D165" s="648"/>
      <c r="E165" s="634" t="s">
        <v>140</v>
      </c>
      <c r="F165" s="635"/>
      <c r="G165" s="635"/>
      <c r="H165" s="635"/>
      <c r="I165" s="635"/>
      <c r="J165" s="635"/>
      <c r="K165" s="635"/>
      <c r="L165" s="635"/>
      <c r="M165" s="635"/>
      <c r="N165" s="635"/>
      <c r="O165" s="635"/>
      <c r="P165" s="635"/>
      <c r="Q165" s="635"/>
      <c r="R165" s="635"/>
      <c r="S165" s="635"/>
      <c r="T165" s="635"/>
      <c r="U165" s="635"/>
      <c r="V165" s="635"/>
      <c r="W165" s="635"/>
      <c r="X165" s="635"/>
      <c r="Y165" s="635"/>
      <c r="Z165" s="635"/>
      <c r="AA165" s="635"/>
      <c r="AB165" s="635"/>
      <c r="AC165" s="635"/>
      <c r="AD165" s="635"/>
      <c r="AE165" s="635"/>
      <c r="AF165" s="635"/>
      <c r="AG165" s="635"/>
      <c r="AH165" s="635"/>
      <c r="AI165" s="635"/>
      <c r="AJ165" s="635"/>
      <c r="AK165" s="635"/>
      <c r="AL165" s="635"/>
      <c r="AM165" s="635"/>
      <c r="AN165" s="636"/>
    </row>
    <row r="166" spans="3:40" ht="18" customHeight="1">
      <c r="C166" s="647"/>
      <c r="D166" s="648"/>
      <c r="E166" s="214"/>
      <c r="F166" s="60"/>
      <c r="G166" s="206" t="s">
        <v>290</v>
      </c>
      <c r="H166" s="62" t="s">
        <v>127</v>
      </c>
      <c r="I166" s="215"/>
      <c r="J166" s="215"/>
      <c r="K166" s="215"/>
      <c r="L166" s="215"/>
      <c r="M166" s="215"/>
      <c r="N166" s="215"/>
      <c r="O166" s="215"/>
      <c r="P166" s="62" t="s">
        <v>14</v>
      </c>
      <c r="Q166" s="62"/>
      <c r="R166" s="62"/>
      <c r="S166" s="62"/>
      <c r="T166" s="62"/>
      <c r="U166" s="62"/>
      <c r="V166" s="62"/>
      <c r="W166" s="62" t="s">
        <v>15</v>
      </c>
      <c r="X166" s="62"/>
      <c r="Y166" s="62"/>
      <c r="Z166" s="62"/>
      <c r="AA166" s="62"/>
      <c r="AB166" s="62"/>
      <c r="AC166" s="62"/>
      <c r="AD166" s="62"/>
      <c r="AE166" s="62"/>
      <c r="AF166" s="62"/>
      <c r="AG166" s="62"/>
      <c r="AH166" s="62"/>
      <c r="AI166" s="62"/>
      <c r="AJ166" s="62"/>
      <c r="AK166" s="62"/>
      <c r="AL166" s="215"/>
      <c r="AM166" s="215"/>
      <c r="AN166" s="216"/>
    </row>
    <row r="167" spans="3:40" ht="18" customHeight="1">
      <c r="C167" s="647"/>
      <c r="D167" s="648"/>
      <c r="E167" s="214"/>
      <c r="F167" s="60"/>
      <c r="G167" s="206" t="s">
        <v>291</v>
      </c>
      <c r="H167" s="62" t="s">
        <v>16</v>
      </c>
      <c r="I167" s="215"/>
      <c r="J167" s="215"/>
      <c r="K167" s="215"/>
      <c r="L167" s="215"/>
      <c r="M167" s="215"/>
      <c r="N167" s="215"/>
      <c r="O167" s="215"/>
      <c r="P167" s="62" t="s">
        <v>14</v>
      </c>
      <c r="Q167" s="62"/>
      <c r="R167" s="62"/>
      <c r="S167" s="62"/>
      <c r="T167" s="62"/>
      <c r="U167" s="62"/>
      <c r="V167" s="62"/>
      <c r="W167" s="62" t="s">
        <v>15</v>
      </c>
      <c r="X167" s="62"/>
      <c r="Y167" s="62"/>
      <c r="Z167" s="62"/>
      <c r="AA167" s="62"/>
      <c r="AB167" s="62"/>
      <c r="AC167" s="62"/>
      <c r="AD167" s="62"/>
      <c r="AE167" s="62"/>
      <c r="AF167" s="62"/>
      <c r="AG167" s="62"/>
      <c r="AH167" s="62"/>
      <c r="AI167" s="62"/>
      <c r="AJ167" s="62"/>
      <c r="AK167" s="62"/>
      <c r="AL167" s="215"/>
      <c r="AM167" s="215"/>
      <c r="AN167" s="216"/>
    </row>
    <row r="168" spans="3:40" ht="18" customHeight="1">
      <c r="C168" s="647"/>
      <c r="D168" s="648"/>
      <c r="E168" s="214"/>
      <c r="F168" s="60"/>
      <c r="G168" s="206" t="s">
        <v>292</v>
      </c>
      <c r="H168" s="637" t="s">
        <v>17</v>
      </c>
      <c r="I168" s="637"/>
      <c r="J168" s="637"/>
      <c r="K168" s="637"/>
      <c r="L168" s="637"/>
      <c r="M168" s="637"/>
      <c r="N168" s="637"/>
      <c r="O168" s="215"/>
      <c r="P168" s="62" t="s">
        <v>14</v>
      </c>
      <c r="Q168" s="62"/>
      <c r="R168" s="62"/>
      <c r="S168" s="62"/>
      <c r="T168" s="62"/>
      <c r="U168" s="62"/>
      <c r="V168" s="62"/>
      <c r="W168" s="62" t="s">
        <v>15</v>
      </c>
      <c r="X168" s="62"/>
      <c r="Y168" s="62"/>
      <c r="Z168" s="62"/>
      <c r="AA168" s="62"/>
      <c r="AB168" s="62"/>
      <c r="AC168" s="62"/>
      <c r="AD168" s="62"/>
      <c r="AE168" s="62"/>
      <c r="AF168" s="62"/>
      <c r="AG168" s="62"/>
      <c r="AH168" s="62"/>
      <c r="AI168" s="62"/>
      <c r="AJ168" s="62"/>
      <c r="AK168" s="62"/>
      <c r="AL168" s="215"/>
      <c r="AM168" s="215"/>
      <c r="AN168" s="216"/>
    </row>
    <row r="169" spans="3:40" ht="18" customHeight="1">
      <c r="C169" s="649"/>
      <c r="D169" s="650"/>
      <c r="E169" s="214"/>
      <c r="F169" s="215"/>
      <c r="G169" s="215"/>
      <c r="H169" s="638"/>
      <c r="I169" s="638"/>
      <c r="J169" s="638"/>
      <c r="K169" s="638"/>
      <c r="L169" s="638"/>
      <c r="M169" s="638"/>
      <c r="N169" s="638"/>
      <c r="O169" s="215"/>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215"/>
      <c r="AM169" s="215"/>
      <c r="AN169" s="216"/>
    </row>
    <row r="170" spans="3:40" s="45" customFormat="1" ht="18" customHeight="1">
      <c r="C170" s="44"/>
      <c r="D170" s="44"/>
      <c r="E170" s="563" t="s">
        <v>747</v>
      </c>
      <c r="F170" s="563"/>
      <c r="G170" s="563"/>
      <c r="H170" s="563"/>
      <c r="I170" s="563"/>
      <c r="J170" s="563"/>
      <c r="K170" s="563"/>
      <c r="L170" s="563"/>
      <c r="M170" s="563"/>
      <c r="N170" s="563"/>
      <c r="O170" s="563"/>
      <c r="P170" s="563"/>
      <c r="Q170" s="563"/>
      <c r="R170" s="563"/>
      <c r="S170" s="563"/>
      <c r="T170" s="563"/>
      <c r="U170" s="563"/>
      <c r="V170" s="563"/>
      <c r="W170" s="563"/>
      <c r="X170" s="563"/>
      <c r="Y170" s="563"/>
      <c r="Z170" s="563"/>
      <c r="AA170" s="563"/>
      <c r="AB170" s="563"/>
      <c r="AC170" s="563"/>
      <c r="AD170" s="563"/>
      <c r="AE170" s="563"/>
      <c r="AF170" s="563"/>
      <c r="AG170" s="563"/>
      <c r="AH170" s="563"/>
      <c r="AI170" s="563"/>
      <c r="AJ170" s="563"/>
      <c r="AK170" s="563"/>
      <c r="AL170" s="563"/>
      <c r="AM170" s="563"/>
      <c r="AN170" s="563"/>
    </row>
    <row r="171" spans="3:40" ht="17.25" customHeight="1">
      <c r="E171" s="562"/>
      <c r="F171" s="562"/>
      <c r="G171" s="562"/>
      <c r="H171" s="562"/>
      <c r="I171" s="562"/>
      <c r="J171" s="562"/>
      <c r="K171" s="562"/>
      <c r="L171" s="562"/>
      <c r="M171" s="562"/>
      <c r="N171" s="562"/>
      <c r="O171" s="562"/>
      <c r="P171" s="562"/>
      <c r="Q171" s="562"/>
      <c r="R171" s="562"/>
      <c r="S171" s="562"/>
      <c r="T171" s="562"/>
      <c r="U171" s="562"/>
      <c r="V171" s="562"/>
      <c r="W171" s="562"/>
      <c r="X171" s="562"/>
      <c r="Y171" s="562"/>
      <c r="Z171" s="562"/>
      <c r="AA171" s="562"/>
      <c r="AB171" s="562"/>
      <c r="AC171" s="562"/>
      <c r="AD171" s="562"/>
      <c r="AE171" s="562"/>
      <c r="AF171" s="562"/>
      <c r="AG171" s="562"/>
      <c r="AH171" s="562"/>
      <c r="AI171" s="562"/>
      <c r="AJ171" s="562"/>
      <c r="AK171" s="562"/>
      <c r="AL171" s="562"/>
      <c r="AM171" s="562"/>
      <c r="AN171" s="562"/>
    </row>
  </sheetData>
  <mergeCells count="157">
    <mergeCell ref="AD128:AG128"/>
    <mergeCell ref="E132:AH133"/>
    <mergeCell ref="AI132:AN133"/>
    <mergeCell ref="F129:AN130"/>
    <mergeCell ref="A1:B2"/>
    <mergeCell ref="C1:AN2"/>
    <mergeCell ref="C7:F7"/>
    <mergeCell ref="G7:W7"/>
    <mergeCell ref="C158:D159"/>
    <mergeCell ref="E158:AH159"/>
    <mergeCell ref="C140:D141"/>
    <mergeCell ref="E140:AH141"/>
    <mergeCell ref="C33:P33"/>
    <mergeCell ref="Q33:AN33"/>
    <mergeCell ref="E74:AH75"/>
    <mergeCell ref="E134:AN135"/>
    <mergeCell ref="E110:AN110"/>
    <mergeCell ref="K111:L111"/>
    <mergeCell ref="E112:AE113"/>
    <mergeCell ref="AF112:AI113"/>
    <mergeCell ref="AJ112:AL113"/>
    <mergeCell ref="AI19:AN19"/>
    <mergeCell ref="C30:AN31"/>
    <mergeCell ref="C42:D45"/>
    <mergeCell ref="AI8:AN9"/>
    <mergeCell ref="C8:AH9"/>
    <mergeCell ref="F99:AN101"/>
    <mergeCell ref="C86:D109"/>
    <mergeCell ref="C39:D41"/>
    <mergeCell ref="AI42:AN43"/>
    <mergeCell ref="AI39:AN41"/>
    <mergeCell ref="E39:AH41"/>
    <mergeCell ref="C34:P37"/>
    <mergeCell ref="Q34:T35"/>
    <mergeCell ref="U34:AN35"/>
    <mergeCell ref="C20:D23"/>
    <mergeCell ref="Q36:T37"/>
    <mergeCell ref="U36:AA37"/>
    <mergeCell ref="AB36:AH37"/>
    <mergeCell ref="E42:AH45"/>
    <mergeCell ref="AI44:AN44"/>
    <mergeCell ref="AI45:AN45"/>
    <mergeCell ref="AL36:AN37"/>
    <mergeCell ref="AI36:AK37"/>
    <mergeCell ref="AI10:AN10"/>
    <mergeCell ref="E11:AH13"/>
    <mergeCell ref="E53:AH55"/>
    <mergeCell ref="AI11:AN13"/>
    <mergeCell ref="AI14:AN15"/>
    <mergeCell ref="E86:AN86"/>
    <mergeCell ref="AI22:AN22"/>
    <mergeCell ref="E20:AH23"/>
    <mergeCell ref="C29:F29"/>
    <mergeCell ref="G29:W29"/>
    <mergeCell ref="AI20:AN21"/>
    <mergeCell ref="AI23:AN23"/>
    <mergeCell ref="E24:AN25"/>
    <mergeCell ref="AB79:AC79"/>
    <mergeCell ref="C11:D13"/>
    <mergeCell ref="C14:D15"/>
    <mergeCell ref="E14:AH15"/>
    <mergeCell ref="E16:AH19"/>
    <mergeCell ref="C16:D19"/>
    <mergeCell ref="AI16:AN17"/>
    <mergeCell ref="AI18:AN18"/>
    <mergeCell ref="AI63:AN63"/>
    <mergeCell ref="E46:AN47"/>
    <mergeCell ref="AI56:AN59"/>
    <mergeCell ref="AI66:AN66"/>
    <mergeCell ref="C74:D75"/>
    <mergeCell ref="AI64:AN65"/>
    <mergeCell ref="G87:H87"/>
    <mergeCell ref="K87:L87"/>
    <mergeCell ref="E88:AE89"/>
    <mergeCell ref="AF88:AI89"/>
    <mergeCell ref="C82:D83"/>
    <mergeCell ref="AI60:AN61"/>
    <mergeCell ref="AI62:AN62"/>
    <mergeCell ref="AH79:AI79"/>
    <mergeCell ref="AI80:AI81"/>
    <mergeCell ref="AA82:AJ83"/>
    <mergeCell ref="AL78:AM78"/>
    <mergeCell ref="AL79:AM79"/>
    <mergeCell ref="C64:D67"/>
    <mergeCell ref="AJ88:AM89"/>
    <mergeCell ref="F105:AN106"/>
    <mergeCell ref="E108:AH109"/>
    <mergeCell ref="E164:AN164"/>
    <mergeCell ref="E165:AN165"/>
    <mergeCell ref="H168:N169"/>
    <mergeCell ref="AI158:AN159"/>
    <mergeCell ref="AI160:AN161"/>
    <mergeCell ref="E162:AN163"/>
    <mergeCell ref="C162:D169"/>
    <mergeCell ref="C160:D161"/>
    <mergeCell ref="E160:AH161"/>
    <mergeCell ref="C138:D139"/>
    <mergeCell ref="AI138:AN139"/>
    <mergeCell ref="C110:D133"/>
    <mergeCell ref="G111:H111"/>
    <mergeCell ref="G115:H115"/>
    <mergeCell ref="Y116:AB116"/>
    <mergeCell ref="F122:K122"/>
    <mergeCell ref="L122:O122"/>
    <mergeCell ref="F123:AN125"/>
    <mergeCell ref="F128:I128"/>
    <mergeCell ref="K128:N128"/>
    <mergeCell ref="P128:S128"/>
    <mergeCell ref="Y128:AB128"/>
    <mergeCell ref="AF79:AG79"/>
    <mergeCell ref="AF80:AH81"/>
    <mergeCell ref="C60:D63"/>
    <mergeCell ref="E60:AH63"/>
    <mergeCell ref="AI140:AN141"/>
    <mergeCell ref="AI67:AN67"/>
    <mergeCell ref="E142:AN148"/>
    <mergeCell ref="G91:H91"/>
    <mergeCell ref="Y92:AB92"/>
    <mergeCell ref="F104:I104"/>
    <mergeCell ref="K104:N104"/>
    <mergeCell ref="P104:S104"/>
    <mergeCell ref="Y104:AB104"/>
    <mergeCell ref="AD104:AG104"/>
    <mergeCell ref="F98:K98"/>
    <mergeCell ref="L98:O98"/>
    <mergeCell ref="AI74:AN75"/>
    <mergeCell ref="E82:Z83"/>
    <mergeCell ref="E138:AH139"/>
    <mergeCell ref="E64:AH67"/>
    <mergeCell ref="AI108:AN109"/>
    <mergeCell ref="E68:AN71"/>
    <mergeCell ref="AK82:AN83"/>
    <mergeCell ref="E76:AN76"/>
    <mergeCell ref="AH94:AK94"/>
    <mergeCell ref="AA94:AD94"/>
    <mergeCell ref="AA118:AD118"/>
    <mergeCell ref="AH118:AK118"/>
    <mergeCell ref="E149:AN155"/>
    <mergeCell ref="E170:AN171"/>
    <mergeCell ref="AI53:AN55"/>
    <mergeCell ref="AJ79:AK79"/>
    <mergeCell ref="C50:F50"/>
    <mergeCell ref="G50:W50"/>
    <mergeCell ref="C51:AN52"/>
    <mergeCell ref="C53:D55"/>
    <mergeCell ref="C56:D59"/>
    <mergeCell ref="E56:AH59"/>
    <mergeCell ref="AF78:AG78"/>
    <mergeCell ref="AH78:AI78"/>
    <mergeCell ref="AJ78:AK78"/>
    <mergeCell ref="C78:D81"/>
    <mergeCell ref="E78:Z81"/>
    <mergeCell ref="AB80:AC81"/>
    <mergeCell ref="AD80:AE81"/>
    <mergeCell ref="AB78:AC78"/>
    <mergeCell ref="AD78:AE78"/>
    <mergeCell ref="AD79:AE79"/>
  </mergeCells>
  <phoneticPr fontId="4"/>
  <pageMargins left="0.43307086614173229" right="0.35433070866141736" top="0.43307086614173229" bottom="0.39370078740157483" header="0.31496062992125984" footer="0.27559055118110237"/>
  <pageSetup paperSize="9" scale="84" orientation="portrait" cellComments="asDisplayed" useFirstPageNumber="1" r:id="rId1"/>
  <headerFooter alignWithMargins="0">
    <oddFooter>&amp;C&amp;P</oddFooter>
  </headerFooter>
  <rowBreaks count="3" manualBreakCount="3">
    <brk id="48" max="39" man="1"/>
    <brk id="83" max="39" man="1"/>
    <brk id="136" max="3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sheetPr>
  <dimension ref="A2:AH14"/>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34" ht="30" customHeight="1">
      <c r="A2" s="1072" t="s">
        <v>781</v>
      </c>
      <c r="B2" s="1072"/>
      <c r="C2" s="1072"/>
      <c r="D2" s="1072"/>
      <c r="E2" s="1072"/>
      <c r="F2" s="1072"/>
      <c r="G2" s="1072"/>
      <c r="H2" s="1072"/>
      <c r="I2" s="1072"/>
      <c r="J2" s="1072"/>
      <c r="K2" s="1072"/>
      <c r="L2" s="1072"/>
      <c r="M2" s="1072"/>
      <c r="N2" s="1072"/>
      <c r="O2" s="1072"/>
      <c r="P2" s="1072"/>
      <c r="Q2" s="267"/>
    </row>
    <row r="3" spans="1:34" ht="10.5" customHeight="1" thickBot="1">
      <c r="A3" s="111"/>
      <c r="P3" s="112"/>
      <c r="Q3" s="112"/>
    </row>
    <row r="4" spans="1:34" s="113" customFormat="1" ht="23.25" customHeight="1" thickBot="1">
      <c r="A4" s="1155" t="s">
        <v>313</v>
      </c>
      <c r="B4" s="1156"/>
      <c r="C4" s="1157"/>
      <c r="D4" s="1157"/>
      <c r="E4" s="1157"/>
      <c r="F4" s="1157"/>
      <c r="G4" s="1157"/>
      <c r="H4" s="1157"/>
      <c r="I4" s="1157"/>
      <c r="J4" s="1157"/>
      <c r="K4" s="1157"/>
      <c r="L4" s="1157"/>
      <c r="M4" s="1157"/>
      <c r="N4" s="1157"/>
      <c r="O4" s="1158"/>
      <c r="P4" s="1077" t="s">
        <v>314</v>
      </c>
      <c r="Q4" s="1078"/>
    </row>
    <row r="5" spans="1:34" s="114" customFormat="1" ht="36" customHeight="1">
      <c r="A5" s="1159" t="s">
        <v>350</v>
      </c>
      <c r="B5" s="1125"/>
      <c r="C5" s="1125"/>
      <c r="D5" s="1125"/>
      <c r="E5" s="1125"/>
      <c r="F5" s="1125"/>
      <c r="G5" s="1125"/>
      <c r="H5" s="1125"/>
      <c r="I5" s="1125"/>
      <c r="J5" s="1125"/>
      <c r="K5" s="1125"/>
      <c r="L5" s="1125"/>
      <c r="M5" s="1125"/>
      <c r="N5" s="1125"/>
      <c r="O5" s="1126"/>
      <c r="P5" s="1160" t="s">
        <v>315</v>
      </c>
      <c r="Q5" s="1097"/>
    </row>
    <row r="6" spans="1:34" s="114" customFormat="1" ht="36" customHeight="1">
      <c r="A6" s="1062" t="s">
        <v>782</v>
      </c>
      <c r="B6" s="1063"/>
      <c r="C6" s="1063"/>
      <c r="D6" s="1063"/>
      <c r="E6" s="1063"/>
      <c r="F6" s="1063"/>
      <c r="G6" s="1063"/>
      <c r="H6" s="1063"/>
      <c r="I6" s="1063"/>
      <c r="J6" s="1063"/>
      <c r="K6" s="1063"/>
      <c r="L6" s="1063"/>
      <c r="M6" s="1063"/>
      <c r="N6" s="1063"/>
      <c r="O6" s="1064"/>
      <c r="P6" s="1161" t="s">
        <v>315</v>
      </c>
      <c r="Q6" s="1132"/>
    </row>
    <row r="7" spans="1:34" s="114" customFormat="1" ht="36" customHeight="1">
      <c r="A7" s="1051" t="s">
        <v>783</v>
      </c>
      <c r="B7" s="1153"/>
      <c r="C7" s="1153"/>
      <c r="D7" s="1153"/>
      <c r="E7" s="1153"/>
      <c r="F7" s="1153"/>
      <c r="G7" s="1153"/>
      <c r="H7" s="1153"/>
      <c r="I7" s="1153"/>
      <c r="J7" s="1153"/>
      <c r="K7" s="1153"/>
      <c r="L7" s="1153"/>
      <c r="M7" s="1153"/>
      <c r="N7" s="1153"/>
      <c r="O7" s="1154"/>
      <c r="P7" s="1070" t="s">
        <v>315</v>
      </c>
      <c r="Q7" s="1071"/>
      <c r="R7" s="471"/>
    </row>
    <row r="8" spans="1:34" s="114" customFormat="1" ht="36" customHeight="1" thickBot="1">
      <c r="A8" s="1056" t="s">
        <v>784</v>
      </c>
      <c r="B8" s="1057"/>
      <c r="C8" s="1057"/>
      <c r="D8" s="1057"/>
      <c r="E8" s="1057"/>
      <c r="F8" s="1057"/>
      <c r="G8" s="1057"/>
      <c r="H8" s="1057"/>
      <c r="I8" s="1057"/>
      <c r="J8" s="1057"/>
      <c r="K8" s="1057"/>
      <c r="L8" s="1057"/>
      <c r="M8" s="1057"/>
      <c r="N8" s="1057"/>
      <c r="O8" s="1058"/>
      <c r="P8" s="1059" t="s">
        <v>315</v>
      </c>
      <c r="Q8" s="1060"/>
    </row>
    <row r="9" spans="1:34" s="114" customFormat="1" ht="11.25" customHeight="1">
      <c r="A9" s="115"/>
      <c r="B9" s="116"/>
      <c r="C9" s="116"/>
      <c r="D9" s="116"/>
      <c r="E9" s="116"/>
      <c r="F9" s="116"/>
      <c r="G9" s="116"/>
      <c r="H9" s="116"/>
      <c r="I9" s="116"/>
      <c r="J9" s="116"/>
      <c r="K9" s="116"/>
      <c r="L9" s="116"/>
      <c r="M9" s="116"/>
      <c r="N9" s="116"/>
      <c r="O9" s="116"/>
      <c r="P9" s="117"/>
      <c r="Q9" s="117"/>
    </row>
    <row r="10" spans="1:34" ht="21" customHeight="1">
      <c r="A10" s="110" t="s">
        <v>318</v>
      </c>
      <c r="R10" s="472"/>
    </row>
    <row r="11" spans="1:34" s="119" customFormat="1" ht="340.2" customHeight="1">
      <c r="A11" s="1061" t="s">
        <v>785</v>
      </c>
      <c r="B11" s="1050"/>
      <c r="C11" s="1050"/>
      <c r="D11" s="1050"/>
      <c r="E11" s="1050"/>
      <c r="F11" s="1050"/>
      <c r="G11" s="1050"/>
      <c r="H11" s="1050"/>
      <c r="I11" s="1050"/>
      <c r="J11" s="1050"/>
      <c r="K11" s="1050"/>
      <c r="L11" s="1050"/>
      <c r="M11" s="1050"/>
      <c r="N11" s="1050"/>
      <c r="O11" s="1050"/>
      <c r="P11" s="1050"/>
      <c r="Q11" s="1050"/>
      <c r="R11" s="1049"/>
      <c r="S11" s="1050"/>
      <c r="T11" s="1050"/>
      <c r="U11" s="1050"/>
      <c r="V11" s="1050"/>
      <c r="W11" s="1050"/>
      <c r="X11" s="1050"/>
      <c r="Y11" s="1050"/>
      <c r="Z11" s="1050"/>
      <c r="AA11" s="1050"/>
      <c r="AB11" s="1050"/>
      <c r="AC11" s="1050"/>
      <c r="AD11" s="1050"/>
      <c r="AE11" s="1050"/>
      <c r="AF11" s="1050"/>
      <c r="AG11" s="1050"/>
      <c r="AH11" s="1050"/>
    </row>
    <row r="12" spans="1:34" s="119" customFormat="1">
      <c r="A12" s="1049"/>
      <c r="B12" s="1086"/>
      <c r="C12" s="1086"/>
      <c r="D12" s="1086"/>
      <c r="E12" s="1086"/>
      <c r="F12" s="1086"/>
      <c r="G12" s="1086"/>
      <c r="H12" s="1086"/>
      <c r="I12" s="1086"/>
      <c r="J12" s="1086"/>
      <c r="K12" s="1086"/>
      <c r="L12" s="1086"/>
      <c r="M12" s="1086"/>
      <c r="N12" s="1086"/>
      <c r="O12" s="1086"/>
      <c r="P12" s="1086"/>
      <c r="Q12" s="1086"/>
    </row>
    <row r="13" spans="1:34" s="119" customFormat="1">
      <c r="A13" s="1049"/>
      <c r="B13" s="1086"/>
      <c r="C13" s="1086"/>
      <c r="D13" s="1086"/>
      <c r="E13" s="1086"/>
      <c r="F13" s="1086"/>
      <c r="G13" s="1086"/>
      <c r="H13" s="1086"/>
      <c r="I13" s="1086"/>
      <c r="J13" s="1086"/>
      <c r="K13" s="1086"/>
      <c r="L13" s="1086"/>
      <c r="M13" s="1086"/>
      <c r="N13" s="1086"/>
      <c r="O13" s="1086"/>
      <c r="P13" s="1086"/>
      <c r="Q13" s="1086"/>
    </row>
    <row r="14" spans="1:34" s="119" customFormat="1">
      <c r="A14" s="1049"/>
      <c r="B14" s="1086"/>
      <c r="C14" s="1086"/>
      <c r="D14" s="1086"/>
      <c r="E14" s="1086"/>
      <c r="F14" s="1086"/>
      <c r="G14" s="1086"/>
      <c r="H14" s="1086"/>
      <c r="I14" s="1086"/>
      <c r="J14" s="1086"/>
      <c r="K14" s="1086"/>
      <c r="L14" s="1086"/>
      <c r="M14" s="1086"/>
      <c r="N14" s="1086"/>
      <c r="O14" s="1086"/>
      <c r="P14" s="1086"/>
      <c r="Q14" s="1086"/>
    </row>
  </sheetData>
  <mergeCells count="16">
    <mergeCell ref="R11:AH11"/>
    <mergeCell ref="A2:P2"/>
    <mergeCell ref="A4:O4"/>
    <mergeCell ref="P4:Q4"/>
    <mergeCell ref="A5:O5"/>
    <mergeCell ref="P5:Q5"/>
    <mergeCell ref="A6:O6"/>
    <mergeCell ref="P6:Q6"/>
    <mergeCell ref="A12:Q12"/>
    <mergeCell ref="A13:Q13"/>
    <mergeCell ref="A14:Q14"/>
    <mergeCell ref="A7:O7"/>
    <mergeCell ref="P7:Q7"/>
    <mergeCell ref="A8:O8"/>
    <mergeCell ref="P8:Q8"/>
    <mergeCell ref="A11:Q11"/>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8"/>
  </sheetPr>
  <dimension ref="A2:Q20"/>
  <sheetViews>
    <sheetView view="pageBreakPreview" zoomScale="85" zoomScaleNormal="100" zoomScaleSheetLayoutView="85" workbookViewId="0">
      <selection activeCell="A2" sqref="A2:P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378</v>
      </c>
      <c r="B2" s="1072"/>
      <c r="C2" s="1072"/>
      <c r="D2" s="1072"/>
      <c r="E2" s="1072"/>
      <c r="F2" s="1072"/>
      <c r="G2" s="1072"/>
      <c r="H2" s="1072"/>
      <c r="I2" s="1072"/>
      <c r="J2" s="1072"/>
      <c r="K2" s="1072"/>
      <c r="L2" s="1072"/>
      <c r="M2" s="1072"/>
      <c r="N2" s="1072"/>
      <c r="O2" s="1072"/>
      <c r="P2" s="1072"/>
      <c r="Q2" s="109"/>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079" t="s">
        <v>799</v>
      </c>
      <c r="B5" s="1094"/>
      <c r="C5" s="1094"/>
      <c r="D5" s="1094"/>
      <c r="E5" s="1094"/>
      <c r="F5" s="1094"/>
      <c r="G5" s="1094"/>
      <c r="H5" s="1094"/>
      <c r="I5" s="1094"/>
      <c r="J5" s="1094"/>
      <c r="K5" s="1094"/>
      <c r="L5" s="1094"/>
      <c r="M5" s="1094"/>
      <c r="N5" s="1094"/>
      <c r="O5" s="1095"/>
      <c r="P5" s="1096" t="s">
        <v>379</v>
      </c>
      <c r="Q5" s="1097"/>
    </row>
    <row r="6" spans="1:17" s="114" customFormat="1" ht="36" customHeight="1">
      <c r="A6" s="1051" t="s">
        <v>800</v>
      </c>
      <c r="B6" s="1153"/>
      <c r="C6" s="1153"/>
      <c r="D6" s="1153"/>
      <c r="E6" s="1153"/>
      <c r="F6" s="1153"/>
      <c r="G6" s="1153"/>
      <c r="H6" s="1153"/>
      <c r="I6" s="1153"/>
      <c r="J6" s="1153"/>
      <c r="K6" s="1153"/>
      <c r="L6" s="1153"/>
      <c r="M6" s="1153"/>
      <c r="N6" s="1153"/>
      <c r="O6" s="1154"/>
      <c r="P6" s="1070" t="s">
        <v>379</v>
      </c>
      <c r="Q6" s="1071"/>
    </row>
    <row r="7" spans="1:17" s="114" customFormat="1" ht="36" customHeight="1">
      <c r="A7" s="1062" t="s">
        <v>801</v>
      </c>
      <c r="B7" s="1098"/>
      <c r="C7" s="1098"/>
      <c r="D7" s="1098"/>
      <c r="E7" s="1098"/>
      <c r="F7" s="1098"/>
      <c r="G7" s="1098"/>
      <c r="H7" s="1098"/>
      <c r="I7" s="1098"/>
      <c r="J7" s="1098"/>
      <c r="K7" s="1098"/>
      <c r="L7" s="1098"/>
      <c r="M7" s="1098"/>
      <c r="N7" s="1098"/>
      <c r="O7" s="1099"/>
      <c r="P7" s="1070" t="s">
        <v>316</v>
      </c>
      <c r="Q7" s="1071"/>
    </row>
    <row r="8" spans="1:17" s="114" customFormat="1" ht="36" customHeight="1" thickBot="1">
      <c r="A8" s="1056" t="s">
        <v>339</v>
      </c>
      <c r="B8" s="1057"/>
      <c r="C8" s="1057"/>
      <c r="D8" s="1057"/>
      <c r="E8" s="1057"/>
      <c r="F8" s="1057"/>
      <c r="G8" s="1057"/>
      <c r="H8" s="1057"/>
      <c r="I8" s="1057"/>
      <c r="J8" s="1057"/>
      <c r="K8" s="1057"/>
      <c r="L8" s="1057"/>
      <c r="M8" s="1057"/>
      <c r="N8" s="1057"/>
      <c r="O8" s="1058"/>
      <c r="P8" s="1059" t="s">
        <v>315</v>
      </c>
      <c r="Q8" s="1060"/>
    </row>
    <row r="9" spans="1:17" s="114" customFormat="1" ht="11.25" customHeight="1">
      <c r="A9" s="115"/>
      <c r="B9" s="116"/>
      <c r="C9" s="116"/>
      <c r="D9" s="116"/>
      <c r="E9" s="116"/>
      <c r="F9" s="116"/>
      <c r="G9" s="116"/>
      <c r="H9" s="116"/>
      <c r="I9" s="116"/>
      <c r="J9" s="116"/>
      <c r="K9" s="116"/>
      <c r="L9" s="116"/>
      <c r="M9" s="116"/>
      <c r="N9" s="116"/>
      <c r="O9" s="116"/>
      <c r="P9" s="117"/>
      <c r="Q9" s="117"/>
    </row>
    <row r="10" spans="1:17" ht="21" customHeight="1">
      <c r="A10" s="110" t="s">
        <v>318</v>
      </c>
    </row>
    <row r="11" spans="1:17" s="119" customFormat="1" ht="45.75" customHeight="1">
      <c r="A11" s="1049" t="s">
        <v>380</v>
      </c>
      <c r="B11" s="1050"/>
      <c r="C11" s="1050"/>
      <c r="D11" s="1050"/>
      <c r="E11" s="1050"/>
      <c r="F11" s="1050"/>
      <c r="G11" s="1050"/>
      <c r="H11" s="1050"/>
      <c r="I11" s="1050"/>
      <c r="J11" s="1050"/>
      <c r="K11" s="1050"/>
      <c r="L11" s="1050"/>
      <c r="M11" s="1050"/>
      <c r="N11" s="1050"/>
      <c r="O11" s="1050"/>
      <c r="P11" s="1050"/>
      <c r="Q11" s="1050"/>
    </row>
    <row r="12" spans="1:17" s="119" customFormat="1" ht="45" customHeight="1">
      <c r="A12" s="1049" t="s">
        <v>381</v>
      </c>
      <c r="B12" s="1050"/>
      <c r="C12" s="1050"/>
      <c r="D12" s="1050"/>
      <c r="E12" s="1050"/>
      <c r="F12" s="1050"/>
      <c r="G12" s="1050"/>
      <c r="H12" s="1050"/>
      <c r="I12" s="1050"/>
      <c r="J12" s="1050"/>
      <c r="K12" s="1050"/>
      <c r="L12" s="1050"/>
      <c r="M12" s="1050"/>
      <c r="N12" s="1050"/>
      <c r="O12" s="1050"/>
      <c r="P12" s="1050"/>
      <c r="Q12" s="1050"/>
    </row>
    <row r="13" spans="1:17" s="119" customFormat="1" ht="31.5" customHeight="1">
      <c r="A13" s="1049" t="s">
        <v>382</v>
      </c>
      <c r="B13" s="1050"/>
      <c r="C13" s="1050"/>
      <c r="D13" s="1050"/>
      <c r="E13" s="1050"/>
      <c r="F13" s="1050"/>
      <c r="G13" s="1050"/>
      <c r="H13" s="1050"/>
      <c r="I13" s="1050"/>
      <c r="J13" s="1050"/>
      <c r="K13" s="1050"/>
      <c r="L13" s="1050"/>
      <c r="M13" s="1050"/>
      <c r="N13" s="1050"/>
      <c r="O13" s="1050"/>
      <c r="P13" s="1050"/>
      <c r="Q13" s="1050"/>
    </row>
    <row r="14" spans="1:17" s="119" customFormat="1" ht="81" customHeight="1">
      <c r="A14" s="1049" t="s">
        <v>383</v>
      </c>
      <c r="B14" s="1050"/>
      <c r="C14" s="1050"/>
      <c r="D14" s="1050"/>
      <c r="E14" s="1050"/>
      <c r="F14" s="1050"/>
      <c r="G14" s="1050"/>
      <c r="H14" s="1050"/>
      <c r="I14" s="1050"/>
      <c r="J14" s="1050"/>
      <c r="K14" s="1050"/>
      <c r="L14" s="1050"/>
      <c r="M14" s="1050"/>
      <c r="N14" s="1050"/>
      <c r="O14" s="1050"/>
      <c r="P14" s="1050"/>
      <c r="Q14" s="1050"/>
    </row>
    <row r="15" spans="1:17" s="119" customFormat="1" ht="47.25" customHeight="1">
      <c r="A15" s="1049" t="s">
        <v>384</v>
      </c>
      <c r="B15" s="1050"/>
      <c r="C15" s="1050"/>
      <c r="D15" s="1050"/>
      <c r="E15" s="1050"/>
      <c r="F15" s="1050"/>
      <c r="G15" s="1050"/>
      <c r="H15" s="1050"/>
      <c r="I15" s="1050"/>
      <c r="J15" s="1050"/>
      <c r="K15" s="1050"/>
      <c r="L15" s="1050"/>
      <c r="M15" s="1050"/>
      <c r="N15" s="1050"/>
      <c r="O15" s="1050"/>
      <c r="P15" s="1050"/>
      <c r="Q15" s="1050"/>
    </row>
    <row r="16" spans="1:17" s="119" customFormat="1" ht="399.9" customHeight="1">
      <c r="A16" s="1049" t="s">
        <v>385</v>
      </c>
      <c r="B16" s="1050"/>
      <c r="C16" s="1050"/>
      <c r="D16" s="1050"/>
      <c r="E16" s="1050"/>
      <c r="F16" s="1050"/>
      <c r="G16" s="1050"/>
      <c r="H16" s="1050"/>
      <c r="I16" s="1050"/>
      <c r="J16" s="1050"/>
      <c r="K16" s="1050"/>
      <c r="L16" s="1050"/>
      <c r="M16" s="1050"/>
      <c r="N16" s="1050"/>
      <c r="O16" s="1050"/>
      <c r="P16" s="1050"/>
      <c r="Q16" s="1050"/>
    </row>
    <row r="17" spans="1:17" s="119" customFormat="1" ht="95.1" customHeight="1">
      <c r="A17" s="1049" t="s">
        <v>386</v>
      </c>
      <c r="B17" s="1050"/>
      <c r="C17" s="1050"/>
      <c r="D17" s="1050"/>
      <c r="E17" s="1050"/>
      <c r="F17" s="1050"/>
      <c r="G17" s="1050"/>
      <c r="H17" s="1050"/>
      <c r="I17" s="1050"/>
      <c r="J17" s="1050"/>
      <c r="K17" s="1050"/>
      <c r="L17" s="1050"/>
      <c r="M17" s="1050"/>
      <c r="N17" s="1050"/>
      <c r="O17" s="1050"/>
      <c r="P17" s="1050"/>
      <c r="Q17" s="1050"/>
    </row>
    <row r="18" spans="1:17" s="119" customFormat="1" ht="142.5" customHeight="1">
      <c r="A18" s="1049"/>
      <c r="B18" s="1086"/>
      <c r="C18" s="1086"/>
      <c r="D18" s="1086"/>
      <c r="E18" s="1086"/>
      <c r="F18" s="1086"/>
      <c r="G18" s="1086"/>
      <c r="H18" s="1086"/>
      <c r="I18" s="1086"/>
      <c r="J18" s="1086"/>
      <c r="K18" s="1086"/>
      <c r="L18" s="1086"/>
      <c r="M18" s="1086"/>
      <c r="N18" s="1086"/>
      <c r="O18" s="1086"/>
      <c r="P18" s="1086"/>
      <c r="Q18" s="1086"/>
    </row>
    <row r="19" spans="1:17" s="119" customFormat="1" ht="48" customHeight="1">
      <c r="A19" s="1049"/>
      <c r="B19" s="1086"/>
      <c r="C19" s="1086"/>
      <c r="D19" s="1086"/>
      <c r="E19" s="1086"/>
      <c r="F19" s="1086"/>
      <c r="G19" s="1086"/>
      <c r="H19" s="1086"/>
      <c r="I19" s="1086"/>
      <c r="J19" s="1086"/>
      <c r="K19" s="1086"/>
      <c r="L19" s="1086"/>
      <c r="M19" s="1086"/>
      <c r="N19" s="1086"/>
      <c r="O19" s="1086"/>
      <c r="P19" s="1086"/>
      <c r="Q19" s="1086"/>
    </row>
    <row r="20" spans="1:17" s="119" customFormat="1" ht="78.75" customHeight="1">
      <c r="A20" s="1049"/>
      <c r="B20" s="1086"/>
      <c r="C20" s="1086"/>
      <c r="D20" s="1086"/>
      <c r="E20" s="1086"/>
      <c r="F20" s="1086"/>
      <c r="G20" s="1086"/>
      <c r="H20" s="1086"/>
      <c r="I20" s="1086"/>
      <c r="J20" s="1086"/>
      <c r="K20" s="1086"/>
      <c r="L20" s="1086"/>
      <c r="M20" s="1086"/>
      <c r="N20" s="1086"/>
      <c r="O20" s="1086"/>
      <c r="P20" s="1086"/>
      <c r="Q20" s="1086"/>
    </row>
  </sheetData>
  <mergeCells count="21">
    <mergeCell ref="A12:Q12"/>
    <mergeCell ref="A2:P2"/>
    <mergeCell ref="A4:O4"/>
    <mergeCell ref="P4:Q4"/>
    <mergeCell ref="A5:O5"/>
    <mergeCell ref="P5:Q5"/>
    <mergeCell ref="A6:O6"/>
    <mergeCell ref="P6:Q6"/>
    <mergeCell ref="A7:O7"/>
    <mergeCell ref="P7:Q7"/>
    <mergeCell ref="A8:O8"/>
    <mergeCell ref="P8:Q8"/>
    <mergeCell ref="A11:Q11"/>
    <mergeCell ref="A19:Q19"/>
    <mergeCell ref="A20:Q20"/>
    <mergeCell ref="A13:Q13"/>
    <mergeCell ref="A14:Q14"/>
    <mergeCell ref="A15:Q15"/>
    <mergeCell ref="A16:Q16"/>
    <mergeCell ref="A17:Q17"/>
    <mergeCell ref="A18:Q18"/>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sheetPr>
  <dimension ref="A2:Q21"/>
  <sheetViews>
    <sheetView view="pageBreakPreview" zoomScale="85" zoomScaleNormal="100" zoomScaleSheetLayoutView="85" workbookViewId="0">
      <selection activeCell="A2" sqref="A2:Q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387</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079" t="s">
        <v>802</v>
      </c>
      <c r="B5" s="1094"/>
      <c r="C5" s="1094"/>
      <c r="D5" s="1094"/>
      <c r="E5" s="1094"/>
      <c r="F5" s="1094"/>
      <c r="G5" s="1094"/>
      <c r="H5" s="1094"/>
      <c r="I5" s="1094"/>
      <c r="J5" s="1094"/>
      <c r="K5" s="1094"/>
      <c r="L5" s="1094"/>
      <c r="M5" s="1094"/>
      <c r="N5" s="1094"/>
      <c r="O5" s="1095"/>
      <c r="P5" s="1082" t="s">
        <v>388</v>
      </c>
      <c r="Q5" s="1083"/>
    </row>
    <row r="6" spans="1:17" s="114" customFormat="1" ht="60" customHeight="1">
      <c r="A6" s="1051" t="s">
        <v>803</v>
      </c>
      <c r="B6" s="1153"/>
      <c r="C6" s="1153"/>
      <c r="D6" s="1153"/>
      <c r="E6" s="1153"/>
      <c r="F6" s="1153"/>
      <c r="G6" s="1153"/>
      <c r="H6" s="1153"/>
      <c r="I6" s="1153"/>
      <c r="J6" s="1153"/>
      <c r="K6" s="1153"/>
      <c r="L6" s="1153"/>
      <c r="M6" s="1153"/>
      <c r="N6" s="1153"/>
      <c r="O6" s="1154"/>
      <c r="P6" s="1070" t="s">
        <v>351</v>
      </c>
      <c r="Q6" s="1071"/>
    </row>
    <row r="7" spans="1:17" s="114" customFormat="1" ht="168" customHeight="1">
      <c r="A7" s="1162" t="s">
        <v>887</v>
      </c>
      <c r="B7" s="1063"/>
      <c r="C7" s="1063"/>
      <c r="D7" s="1063"/>
      <c r="E7" s="1063"/>
      <c r="F7" s="1063"/>
      <c r="G7" s="1063"/>
      <c r="H7" s="1063"/>
      <c r="I7" s="1063"/>
      <c r="J7" s="1063"/>
      <c r="K7" s="1063"/>
      <c r="L7" s="1063"/>
      <c r="M7" s="1063"/>
      <c r="N7" s="1063"/>
      <c r="O7" s="1064"/>
      <c r="P7" s="1070" t="s">
        <v>315</v>
      </c>
      <c r="Q7" s="1071"/>
    </row>
    <row r="8" spans="1:17" s="114" customFormat="1" ht="36" customHeight="1">
      <c r="A8" s="1067" t="s">
        <v>801</v>
      </c>
      <c r="B8" s="1068"/>
      <c r="C8" s="1068"/>
      <c r="D8" s="1068"/>
      <c r="E8" s="1068"/>
      <c r="F8" s="1068"/>
      <c r="G8" s="1068"/>
      <c r="H8" s="1068"/>
      <c r="I8" s="1068"/>
      <c r="J8" s="1068"/>
      <c r="K8" s="1068"/>
      <c r="L8" s="1068"/>
      <c r="M8" s="1068"/>
      <c r="N8" s="1068"/>
      <c r="O8" s="1069"/>
      <c r="P8" s="1070" t="s">
        <v>388</v>
      </c>
      <c r="Q8" s="1071"/>
    </row>
    <row r="9" spans="1:17" s="114" customFormat="1" ht="36" customHeight="1" thickBot="1">
      <c r="A9" s="1056" t="s">
        <v>339</v>
      </c>
      <c r="B9" s="1057"/>
      <c r="C9" s="1057"/>
      <c r="D9" s="1057"/>
      <c r="E9" s="1057"/>
      <c r="F9" s="1057"/>
      <c r="G9" s="1057"/>
      <c r="H9" s="1057"/>
      <c r="I9" s="1057"/>
      <c r="J9" s="1057"/>
      <c r="K9" s="1057"/>
      <c r="L9" s="1057"/>
      <c r="M9" s="1057"/>
      <c r="N9" s="1057"/>
      <c r="O9" s="1058"/>
      <c r="P9" s="1059" t="s">
        <v>388</v>
      </c>
      <c r="Q9" s="1060"/>
    </row>
    <row r="10" spans="1:17" s="114" customFormat="1" ht="11.25" customHeight="1">
      <c r="A10" s="115"/>
      <c r="B10" s="116"/>
      <c r="C10" s="116"/>
      <c r="D10" s="116"/>
      <c r="E10" s="116"/>
      <c r="F10" s="116"/>
      <c r="G10" s="116"/>
      <c r="H10" s="116"/>
      <c r="I10" s="116"/>
      <c r="J10" s="116"/>
      <c r="K10" s="116"/>
      <c r="L10" s="116"/>
      <c r="M10" s="116"/>
      <c r="N10" s="116"/>
      <c r="O10" s="116"/>
      <c r="P10" s="117"/>
      <c r="Q10" s="117"/>
    </row>
    <row r="11" spans="1:17">
      <c r="A11" s="110" t="s">
        <v>318</v>
      </c>
    </row>
    <row r="12" spans="1:17" s="119" customFormat="1" ht="45.75" customHeight="1">
      <c r="A12" s="1049" t="s">
        <v>380</v>
      </c>
      <c r="B12" s="1050"/>
      <c r="C12" s="1050"/>
      <c r="D12" s="1050"/>
      <c r="E12" s="1050"/>
      <c r="F12" s="1050"/>
      <c r="G12" s="1050"/>
      <c r="H12" s="1050"/>
      <c r="I12" s="1050"/>
      <c r="J12" s="1050"/>
      <c r="K12" s="1050"/>
      <c r="L12" s="1050"/>
      <c r="M12" s="1050"/>
      <c r="N12" s="1050"/>
      <c r="O12" s="1050"/>
      <c r="P12" s="1050"/>
      <c r="Q12" s="1050"/>
    </row>
    <row r="13" spans="1:17" s="119" customFormat="1" ht="45" customHeight="1">
      <c r="A13" s="1049" t="s">
        <v>381</v>
      </c>
      <c r="B13" s="1050"/>
      <c r="C13" s="1050"/>
      <c r="D13" s="1050"/>
      <c r="E13" s="1050"/>
      <c r="F13" s="1050"/>
      <c r="G13" s="1050"/>
      <c r="H13" s="1050"/>
      <c r="I13" s="1050"/>
      <c r="J13" s="1050"/>
      <c r="K13" s="1050"/>
      <c r="L13" s="1050"/>
      <c r="M13" s="1050"/>
      <c r="N13" s="1050"/>
      <c r="O13" s="1050"/>
      <c r="P13" s="1050"/>
      <c r="Q13" s="1050"/>
    </row>
    <row r="14" spans="1:17" s="119" customFormat="1" ht="31.5" customHeight="1">
      <c r="A14" s="1049" t="s">
        <v>382</v>
      </c>
      <c r="B14" s="1050"/>
      <c r="C14" s="1050"/>
      <c r="D14" s="1050"/>
      <c r="E14" s="1050"/>
      <c r="F14" s="1050"/>
      <c r="G14" s="1050"/>
      <c r="H14" s="1050"/>
      <c r="I14" s="1050"/>
      <c r="J14" s="1050"/>
      <c r="K14" s="1050"/>
      <c r="L14" s="1050"/>
      <c r="M14" s="1050"/>
      <c r="N14" s="1050"/>
      <c r="O14" s="1050"/>
      <c r="P14" s="1050"/>
      <c r="Q14" s="1050"/>
    </row>
    <row r="15" spans="1:17" s="119" customFormat="1" ht="72" customHeight="1">
      <c r="A15" s="1049" t="s">
        <v>888</v>
      </c>
      <c r="B15" s="1050"/>
      <c r="C15" s="1050"/>
      <c r="D15" s="1050"/>
      <c r="E15" s="1050"/>
      <c r="F15" s="1050"/>
      <c r="G15" s="1050"/>
      <c r="H15" s="1050"/>
      <c r="I15" s="1050"/>
      <c r="J15" s="1050"/>
      <c r="K15" s="1050"/>
      <c r="L15" s="1050"/>
      <c r="M15" s="1050"/>
      <c r="N15" s="1050"/>
      <c r="O15" s="1050"/>
      <c r="P15" s="1050"/>
      <c r="Q15" s="1050"/>
    </row>
    <row r="16" spans="1:17" s="119" customFormat="1" ht="47.25" customHeight="1">
      <c r="A16" s="1049" t="s">
        <v>889</v>
      </c>
      <c r="B16" s="1050"/>
      <c r="C16" s="1050"/>
      <c r="D16" s="1050"/>
      <c r="E16" s="1050"/>
      <c r="F16" s="1050"/>
      <c r="G16" s="1050"/>
      <c r="H16" s="1050"/>
      <c r="I16" s="1050"/>
      <c r="J16" s="1050"/>
      <c r="K16" s="1050"/>
      <c r="L16" s="1050"/>
      <c r="M16" s="1050"/>
      <c r="N16" s="1050"/>
      <c r="O16" s="1050"/>
      <c r="P16" s="1050"/>
      <c r="Q16" s="1050"/>
    </row>
    <row r="17" spans="1:17" s="119" customFormat="1" ht="399.9" customHeight="1">
      <c r="A17" s="1049" t="s">
        <v>890</v>
      </c>
      <c r="B17" s="1050"/>
      <c r="C17" s="1050"/>
      <c r="D17" s="1050"/>
      <c r="E17" s="1050"/>
      <c r="F17" s="1050"/>
      <c r="G17" s="1050"/>
      <c r="H17" s="1050"/>
      <c r="I17" s="1050"/>
      <c r="J17" s="1050"/>
      <c r="K17" s="1050"/>
      <c r="L17" s="1050"/>
      <c r="M17" s="1050"/>
      <c r="N17" s="1050"/>
      <c r="O17" s="1050"/>
      <c r="P17" s="1050"/>
      <c r="Q17" s="1050"/>
    </row>
    <row r="18" spans="1:17" s="119" customFormat="1" ht="95.1" customHeight="1">
      <c r="A18" s="1049" t="s">
        <v>389</v>
      </c>
      <c r="B18" s="1050"/>
      <c r="C18" s="1050"/>
      <c r="D18" s="1050"/>
      <c r="E18" s="1050"/>
      <c r="F18" s="1050"/>
      <c r="G18" s="1050"/>
      <c r="H18" s="1050"/>
      <c r="I18" s="1050"/>
      <c r="J18" s="1050"/>
      <c r="K18" s="1050"/>
      <c r="L18" s="1050"/>
      <c r="M18" s="1050"/>
      <c r="N18" s="1050"/>
      <c r="O18" s="1050"/>
      <c r="P18" s="1050"/>
      <c r="Q18" s="1050"/>
    </row>
    <row r="19" spans="1:17" s="119" customFormat="1" ht="142.5" customHeight="1">
      <c r="A19" s="1049"/>
      <c r="B19" s="1086"/>
      <c r="C19" s="1086"/>
      <c r="D19" s="1086"/>
      <c r="E19" s="1086"/>
      <c r="F19" s="1086"/>
      <c r="G19" s="1086"/>
      <c r="H19" s="1086"/>
      <c r="I19" s="1086"/>
      <c r="J19" s="1086"/>
      <c r="K19" s="1086"/>
      <c r="L19" s="1086"/>
      <c r="M19" s="1086"/>
      <c r="N19" s="1086"/>
      <c r="O19" s="1086"/>
      <c r="P19" s="1086"/>
      <c r="Q19" s="1086"/>
    </row>
    <row r="20" spans="1:17" s="119" customFormat="1" ht="48" customHeight="1">
      <c r="A20" s="1049"/>
      <c r="B20" s="1086"/>
      <c r="C20" s="1086"/>
      <c r="D20" s="1086"/>
      <c r="E20" s="1086"/>
      <c r="F20" s="1086"/>
      <c r="G20" s="1086"/>
      <c r="H20" s="1086"/>
      <c r="I20" s="1086"/>
      <c r="J20" s="1086"/>
      <c r="K20" s="1086"/>
      <c r="L20" s="1086"/>
      <c r="M20" s="1086"/>
      <c r="N20" s="1086"/>
      <c r="O20" s="1086"/>
      <c r="P20" s="1086"/>
      <c r="Q20" s="1086"/>
    </row>
    <row r="21" spans="1:17" s="119" customFormat="1" ht="78.75" customHeight="1">
      <c r="A21" s="1049"/>
      <c r="B21" s="1086"/>
      <c r="C21" s="1086"/>
      <c r="D21" s="1086"/>
      <c r="E21" s="1086"/>
      <c r="F21" s="1086"/>
      <c r="G21" s="1086"/>
      <c r="H21" s="1086"/>
      <c r="I21" s="1086"/>
      <c r="J21" s="1086"/>
      <c r="K21" s="1086"/>
      <c r="L21" s="1086"/>
      <c r="M21" s="1086"/>
      <c r="N21" s="1086"/>
      <c r="O21" s="1086"/>
      <c r="P21" s="1086"/>
      <c r="Q21" s="1086"/>
    </row>
  </sheetData>
  <mergeCells count="23">
    <mergeCell ref="A2:Q2"/>
    <mergeCell ref="P7:Q7"/>
    <mergeCell ref="A8:O8"/>
    <mergeCell ref="P8:Q8"/>
    <mergeCell ref="A4:O4"/>
    <mergeCell ref="P4:Q4"/>
    <mergeCell ref="A5:O5"/>
    <mergeCell ref="P5:Q5"/>
    <mergeCell ref="A6:O6"/>
    <mergeCell ref="P6:Q6"/>
    <mergeCell ref="A7:O7"/>
    <mergeCell ref="A21:Q21"/>
    <mergeCell ref="A9:O9"/>
    <mergeCell ref="P9:Q9"/>
    <mergeCell ref="A12:Q12"/>
    <mergeCell ref="A13:Q13"/>
    <mergeCell ref="A14:Q14"/>
    <mergeCell ref="A15:Q15"/>
    <mergeCell ref="A16:Q16"/>
    <mergeCell ref="A17:Q17"/>
    <mergeCell ref="A18:Q18"/>
    <mergeCell ref="A19:Q19"/>
    <mergeCell ref="A20:Q20"/>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sheetPr>
  <dimension ref="A2:AH13"/>
  <sheetViews>
    <sheetView view="pageBreakPreview" zoomScale="85" zoomScaleNormal="100" zoomScaleSheetLayoutView="85" workbookViewId="0">
      <selection activeCell="A2" sqref="A2:Q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34" ht="30" customHeight="1">
      <c r="A2" s="1072" t="s">
        <v>804</v>
      </c>
      <c r="B2" s="1072"/>
      <c r="C2" s="1072"/>
      <c r="D2" s="1072"/>
      <c r="E2" s="1072"/>
      <c r="F2" s="1072"/>
      <c r="G2" s="1072"/>
      <c r="H2" s="1072"/>
      <c r="I2" s="1072"/>
      <c r="J2" s="1072"/>
      <c r="K2" s="1072"/>
      <c r="L2" s="1072"/>
      <c r="M2" s="1072"/>
      <c r="N2" s="1072"/>
      <c r="O2" s="1072"/>
      <c r="P2" s="1072"/>
      <c r="Q2" s="1072"/>
    </row>
    <row r="3" spans="1:34" ht="10.5" customHeight="1" thickBot="1">
      <c r="A3" s="111"/>
      <c r="P3" s="112"/>
      <c r="Q3" s="112"/>
    </row>
    <row r="4" spans="1:34" s="113" customFormat="1" ht="23.25" customHeight="1" thickBot="1">
      <c r="A4" s="1155" t="s">
        <v>313</v>
      </c>
      <c r="B4" s="1156"/>
      <c r="C4" s="1157"/>
      <c r="D4" s="1157"/>
      <c r="E4" s="1157"/>
      <c r="F4" s="1157"/>
      <c r="G4" s="1157"/>
      <c r="H4" s="1157"/>
      <c r="I4" s="1157"/>
      <c r="J4" s="1157"/>
      <c r="K4" s="1157"/>
      <c r="L4" s="1157"/>
      <c r="M4" s="1157"/>
      <c r="N4" s="1157"/>
      <c r="O4" s="1158"/>
      <c r="P4" s="1077" t="s">
        <v>314</v>
      </c>
      <c r="Q4" s="1078"/>
    </row>
    <row r="5" spans="1:34" s="114" customFormat="1" ht="36" customHeight="1">
      <c r="A5" s="1121" t="s">
        <v>805</v>
      </c>
      <c r="B5" s="1167"/>
      <c r="C5" s="1167"/>
      <c r="D5" s="1167"/>
      <c r="E5" s="1167"/>
      <c r="F5" s="1167"/>
      <c r="G5" s="1167"/>
      <c r="H5" s="1167"/>
      <c r="I5" s="1167"/>
      <c r="J5" s="1167"/>
      <c r="K5" s="1167"/>
      <c r="L5" s="1167"/>
      <c r="M5" s="1167"/>
      <c r="N5" s="1167"/>
      <c r="O5" s="1168"/>
      <c r="P5" s="1169" t="s">
        <v>315</v>
      </c>
      <c r="Q5" s="1170"/>
    </row>
    <row r="6" spans="1:34" s="114" customFormat="1" ht="36" customHeight="1">
      <c r="A6" s="1111" t="s">
        <v>806</v>
      </c>
      <c r="B6" s="1163"/>
      <c r="C6" s="1163"/>
      <c r="D6" s="1163"/>
      <c r="E6" s="1163"/>
      <c r="F6" s="1163"/>
      <c r="G6" s="1163"/>
      <c r="H6" s="1163"/>
      <c r="I6" s="1163"/>
      <c r="J6" s="1163"/>
      <c r="K6" s="1163"/>
      <c r="L6" s="1163"/>
      <c r="M6" s="1163"/>
      <c r="N6" s="1163"/>
      <c r="O6" s="1164"/>
      <c r="P6" s="1165" t="s">
        <v>315</v>
      </c>
      <c r="Q6" s="1166"/>
    </row>
    <row r="7" spans="1:34" s="114" customFormat="1" ht="36" customHeight="1" thickBot="1">
      <c r="A7" s="1171" t="s">
        <v>339</v>
      </c>
      <c r="B7" s="1172"/>
      <c r="C7" s="1172"/>
      <c r="D7" s="1172"/>
      <c r="E7" s="1172"/>
      <c r="F7" s="1172"/>
      <c r="G7" s="1172"/>
      <c r="H7" s="1172"/>
      <c r="I7" s="1172"/>
      <c r="J7" s="1172"/>
      <c r="K7" s="1172"/>
      <c r="L7" s="1172"/>
      <c r="M7" s="1172"/>
      <c r="N7" s="1172"/>
      <c r="O7" s="1173"/>
      <c r="P7" s="1174" t="s">
        <v>315</v>
      </c>
      <c r="Q7" s="1175"/>
    </row>
    <row r="8" spans="1:34" s="114" customFormat="1" ht="11.25" customHeight="1">
      <c r="A8" s="230"/>
      <c r="B8" s="270"/>
      <c r="C8" s="270"/>
      <c r="D8" s="270"/>
      <c r="E8" s="270"/>
      <c r="F8" s="270"/>
      <c r="G8" s="270"/>
      <c r="H8" s="270"/>
      <c r="I8" s="270"/>
      <c r="J8" s="270"/>
      <c r="K8" s="270"/>
      <c r="L8" s="270"/>
      <c r="M8" s="270"/>
      <c r="N8" s="270"/>
      <c r="O8" s="270"/>
      <c r="P8" s="232"/>
      <c r="Q8" s="232"/>
    </row>
    <row r="9" spans="1:34" ht="15" customHeight="1">
      <c r="A9" s="235" t="s">
        <v>318</v>
      </c>
      <c r="B9" s="235"/>
      <c r="C9" s="235"/>
      <c r="D9" s="235"/>
      <c r="E9" s="235"/>
      <c r="F9" s="235"/>
      <c r="G9" s="235"/>
      <c r="H9" s="235"/>
      <c r="I9" s="235"/>
      <c r="J9" s="235"/>
      <c r="K9" s="235"/>
      <c r="L9" s="235"/>
      <c r="M9" s="235"/>
      <c r="N9" s="235"/>
      <c r="O9" s="235"/>
      <c r="P9" s="236"/>
      <c r="Q9" s="236"/>
    </row>
    <row r="10" spans="1:34" s="119" customFormat="1" ht="56.4" customHeight="1">
      <c r="A10" s="1109" t="s">
        <v>807</v>
      </c>
      <c r="B10" s="1145"/>
      <c r="C10" s="1145"/>
      <c r="D10" s="1145"/>
      <c r="E10" s="1145"/>
      <c r="F10" s="1145"/>
      <c r="G10" s="1145"/>
      <c r="H10" s="1145"/>
      <c r="I10" s="1145"/>
      <c r="J10" s="1145"/>
      <c r="K10" s="1145"/>
      <c r="L10" s="1145"/>
      <c r="M10" s="1145"/>
      <c r="N10" s="1145"/>
      <c r="O10" s="1145"/>
      <c r="P10" s="1145"/>
      <c r="Q10" s="1145"/>
      <c r="R10" s="1176"/>
      <c r="S10" s="1145"/>
      <c r="T10" s="1145"/>
      <c r="U10" s="1145"/>
      <c r="V10" s="1145"/>
      <c r="W10" s="1145"/>
      <c r="X10" s="1145"/>
      <c r="Y10" s="1145"/>
      <c r="Z10" s="1145"/>
      <c r="AA10" s="1145"/>
      <c r="AB10" s="1145"/>
      <c r="AC10" s="1145"/>
      <c r="AD10" s="1145"/>
      <c r="AE10" s="1145"/>
      <c r="AF10" s="1145"/>
      <c r="AG10" s="1145"/>
      <c r="AH10" s="1145"/>
    </row>
    <row r="11" spans="1:34" s="119" customFormat="1" ht="142.5" customHeight="1">
      <c r="A11" s="1176"/>
      <c r="B11" s="1145"/>
      <c r="C11" s="1145"/>
      <c r="D11" s="1145"/>
      <c r="E11" s="1145"/>
      <c r="F11" s="1145"/>
      <c r="G11" s="1145"/>
      <c r="H11" s="1145"/>
      <c r="I11" s="1145"/>
      <c r="J11" s="1145"/>
      <c r="K11" s="1145"/>
      <c r="L11" s="1145"/>
      <c r="M11" s="1145"/>
      <c r="N11" s="1145"/>
      <c r="O11" s="1145"/>
      <c r="P11" s="1145"/>
      <c r="Q11" s="1145"/>
    </row>
    <row r="12" spans="1:34" s="119" customFormat="1" ht="48" customHeight="1">
      <c r="A12" s="1176"/>
      <c r="B12" s="1145"/>
      <c r="C12" s="1145"/>
      <c r="D12" s="1145"/>
      <c r="E12" s="1145"/>
      <c r="F12" s="1145"/>
      <c r="G12" s="1145"/>
      <c r="H12" s="1145"/>
      <c r="I12" s="1145"/>
      <c r="J12" s="1145"/>
      <c r="K12" s="1145"/>
      <c r="L12" s="1145"/>
      <c r="M12" s="1145"/>
      <c r="N12" s="1145"/>
      <c r="O12" s="1145"/>
      <c r="P12" s="1145"/>
      <c r="Q12" s="1145"/>
    </row>
    <row r="13" spans="1:34" s="119" customFormat="1" ht="78.75" customHeight="1">
      <c r="A13" s="1049"/>
      <c r="B13" s="1086"/>
      <c r="C13" s="1086"/>
      <c r="D13" s="1086"/>
      <c r="E13" s="1086"/>
      <c r="F13" s="1086"/>
      <c r="G13" s="1086"/>
      <c r="H13" s="1086"/>
      <c r="I13" s="1086"/>
      <c r="J13" s="1086"/>
      <c r="K13" s="1086"/>
      <c r="L13" s="1086"/>
      <c r="M13" s="1086"/>
      <c r="N13" s="1086"/>
      <c r="O13" s="1086"/>
      <c r="P13" s="1086"/>
      <c r="Q13" s="1086"/>
    </row>
  </sheetData>
  <mergeCells count="14">
    <mergeCell ref="A13:Q13"/>
    <mergeCell ref="A7:O7"/>
    <mergeCell ref="P7:Q7"/>
    <mergeCell ref="A10:Q10"/>
    <mergeCell ref="R10:AH10"/>
    <mergeCell ref="A11:Q11"/>
    <mergeCell ref="A12:Q12"/>
    <mergeCell ref="A6:O6"/>
    <mergeCell ref="P6:Q6"/>
    <mergeCell ref="A2:Q2"/>
    <mergeCell ref="A4:O4"/>
    <mergeCell ref="P4:Q4"/>
    <mergeCell ref="A5:O5"/>
    <mergeCell ref="P5:Q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8"/>
  </sheetPr>
  <dimension ref="A2:Q18"/>
  <sheetViews>
    <sheetView view="pageBreakPreview" zoomScale="85" zoomScaleNormal="100" zoomScaleSheetLayoutView="85" workbookViewId="0">
      <selection activeCell="A2" sqref="A2:Q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808</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52.8" customHeight="1" thickBot="1">
      <c r="A5" s="1178" t="s">
        <v>809</v>
      </c>
      <c r="B5" s="1167"/>
      <c r="C5" s="1167"/>
      <c r="D5" s="1167"/>
      <c r="E5" s="1167"/>
      <c r="F5" s="1167"/>
      <c r="G5" s="1167"/>
      <c r="H5" s="1167"/>
      <c r="I5" s="1167"/>
      <c r="J5" s="1167"/>
      <c r="K5" s="1167"/>
      <c r="L5" s="1167"/>
      <c r="M5" s="1167"/>
      <c r="N5" s="1167"/>
      <c r="O5" s="1168"/>
      <c r="P5" s="1169" t="s">
        <v>315</v>
      </c>
      <c r="Q5" s="1170"/>
    </row>
    <row r="6" spans="1:17" s="114" customFormat="1" ht="36" customHeight="1">
      <c r="A6" s="1178" t="s">
        <v>572</v>
      </c>
      <c r="B6" s="1167"/>
      <c r="C6" s="1167"/>
      <c r="D6" s="1167"/>
      <c r="E6" s="1167"/>
      <c r="F6" s="1167"/>
      <c r="G6" s="1167"/>
      <c r="H6" s="1167"/>
      <c r="I6" s="1167"/>
      <c r="J6" s="1167"/>
      <c r="K6" s="1167"/>
      <c r="L6" s="1167"/>
      <c r="M6" s="1167"/>
      <c r="N6" s="1167"/>
      <c r="O6" s="1168"/>
      <c r="P6" s="1169" t="s">
        <v>315</v>
      </c>
      <c r="Q6" s="1170"/>
    </row>
    <row r="7" spans="1:17" s="114" customFormat="1" ht="36" customHeight="1">
      <c r="A7" s="1177" t="s">
        <v>511</v>
      </c>
      <c r="B7" s="1163"/>
      <c r="C7" s="1163"/>
      <c r="D7" s="1163"/>
      <c r="E7" s="1163"/>
      <c r="F7" s="1163"/>
      <c r="G7" s="1163"/>
      <c r="H7" s="1163"/>
      <c r="I7" s="1163"/>
      <c r="J7" s="1163"/>
      <c r="K7" s="1163"/>
      <c r="L7" s="1163"/>
      <c r="M7" s="1163"/>
      <c r="N7" s="1163"/>
      <c r="O7" s="1164"/>
      <c r="P7" s="1165" t="s">
        <v>315</v>
      </c>
      <c r="Q7" s="1166"/>
    </row>
    <row r="8" spans="1:17" s="114" customFormat="1" ht="36" customHeight="1" thickBot="1">
      <c r="A8" s="1179" t="s">
        <v>339</v>
      </c>
      <c r="B8" s="1172"/>
      <c r="C8" s="1172"/>
      <c r="D8" s="1172"/>
      <c r="E8" s="1172"/>
      <c r="F8" s="1172"/>
      <c r="G8" s="1172"/>
      <c r="H8" s="1172"/>
      <c r="I8" s="1172"/>
      <c r="J8" s="1172"/>
      <c r="K8" s="1172"/>
      <c r="L8" s="1172"/>
      <c r="M8" s="1172"/>
      <c r="N8" s="1172"/>
      <c r="O8" s="1173"/>
      <c r="P8" s="1174" t="s">
        <v>315</v>
      </c>
      <c r="Q8" s="1175"/>
    </row>
    <row r="9" spans="1:17" s="114" customFormat="1" ht="11.25" customHeight="1">
      <c r="A9" s="230"/>
      <c r="B9" s="231"/>
      <c r="C9" s="231"/>
      <c r="D9" s="231"/>
      <c r="E9" s="231"/>
      <c r="F9" s="231"/>
      <c r="G9" s="231"/>
      <c r="H9" s="231"/>
      <c r="I9" s="231"/>
      <c r="J9" s="231"/>
      <c r="K9" s="231"/>
      <c r="L9" s="231"/>
      <c r="M9" s="231"/>
      <c r="N9" s="231"/>
      <c r="O9" s="231"/>
      <c r="P9" s="232"/>
      <c r="Q9" s="232"/>
    </row>
    <row r="10" spans="1:17" ht="15" customHeight="1">
      <c r="A10" s="235" t="s">
        <v>318</v>
      </c>
      <c r="B10" s="235"/>
      <c r="C10" s="235"/>
      <c r="D10" s="235"/>
      <c r="E10" s="235"/>
      <c r="F10" s="235"/>
      <c r="G10" s="235"/>
      <c r="H10" s="235"/>
      <c r="I10" s="235"/>
      <c r="J10" s="235"/>
      <c r="K10" s="235"/>
      <c r="L10" s="235"/>
      <c r="M10" s="235"/>
      <c r="N10" s="235"/>
      <c r="O10" s="235"/>
      <c r="P10" s="236"/>
      <c r="Q10" s="236"/>
    </row>
    <row r="11" spans="1:17" s="119" customFormat="1" ht="71.400000000000006" customHeight="1">
      <c r="A11" s="1176" t="s">
        <v>468</v>
      </c>
      <c r="B11" s="1145"/>
      <c r="C11" s="1145"/>
      <c r="D11" s="1145"/>
      <c r="E11" s="1145"/>
      <c r="F11" s="1145"/>
      <c r="G11" s="1145"/>
      <c r="H11" s="1145"/>
      <c r="I11" s="1145"/>
      <c r="J11" s="1145"/>
      <c r="K11" s="1145"/>
      <c r="L11" s="1145"/>
      <c r="M11" s="1145"/>
      <c r="N11" s="1145"/>
      <c r="O11" s="1145"/>
      <c r="P11" s="1145"/>
      <c r="Q11" s="1145"/>
    </row>
    <row r="12" spans="1:17" s="119" customFormat="1" ht="69.599999999999994" customHeight="1">
      <c r="A12" s="1176" t="s">
        <v>469</v>
      </c>
      <c r="B12" s="1145"/>
      <c r="C12" s="1145"/>
      <c r="D12" s="1145"/>
      <c r="E12" s="1145"/>
      <c r="F12" s="1145"/>
      <c r="G12" s="1145"/>
      <c r="H12" s="1145"/>
      <c r="I12" s="1145"/>
      <c r="J12" s="1145"/>
      <c r="K12" s="1145"/>
      <c r="L12" s="1145"/>
      <c r="M12" s="1145"/>
      <c r="N12" s="1145"/>
      <c r="O12" s="1145"/>
      <c r="P12" s="1145"/>
      <c r="Q12" s="1145"/>
    </row>
    <row r="13" spans="1:17" s="119" customFormat="1">
      <c r="A13" s="1176" t="s">
        <v>470</v>
      </c>
      <c r="B13" s="1145"/>
      <c r="C13" s="1145"/>
      <c r="D13" s="1145"/>
      <c r="E13" s="1145"/>
      <c r="F13" s="1145"/>
      <c r="G13" s="1145"/>
      <c r="H13" s="1145"/>
      <c r="I13" s="1145"/>
      <c r="J13" s="1145"/>
      <c r="K13" s="1145"/>
      <c r="L13" s="1145"/>
      <c r="M13" s="1145"/>
      <c r="N13" s="1145"/>
      <c r="O13" s="1145"/>
      <c r="P13" s="1145"/>
      <c r="Q13" s="1145"/>
    </row>
    <row r="14" spans="1:17" s="119" customFormat="1" ht="13.5" customHeight="1">
      <c r="A14" s="1176" t="s">
        <v>471</v>
      </c>
      <c r="B14" s="1145"/>
      <c r="C14" s="1145"/>
      <c r="D14" s="1145"/>
      <c r="E14" s="1145"/>
      <c r="F14" s="1145"/>
      <c r="G14" s="1145"/>
      <c r="H14" s="1145"/>
      <c r="I14" s="1145"/>
      <c r="J14" s="1145"/>
      <c r="K14" s="1145"/>
      <c r="L14" s="1145"/>
      <c r="M14" s="1145"/>
      <c r="N14" s="1145"/>
      <c r="O14" s="1145"/>
      <c r="P14" s="1145"/>
      <c r="Q14" s="1145"/>
    </row>
    <row r="15" spans="1:17" s="119" customFormat="1" ht="13.5" customHeight="1">
      <c r="A15" s="1176" t="s">
        <v>472</v>
      </c>
      <c r="B15" s="1145"/>
      <c r="C15" s="1145"/>
      <c r="D15" s="1145"/>
      <c r="E15" s="1145"/>
      <c r="F15" s="1145"/>
      <c r="G15" s="1145"/>
      <c r="H15" s="1145"/>
      <c r="I15" s="1145"/>
      <c r="J15" s="1145"/>
      <c r="K15" s="1145"/>
      <c r="L15" s="1145"/>
      <c r="M15" s="1145"/>
      <c r="N15" s="1145"/>
      <c r="O15" s="1145"/>
      <c r="P15" s="1145"/>
      <c r="Q15" s="1145"/>
    </row>
    <row r="16" spans="1:17" s="119" customFormat="1" ht="142.5" customHeight="1">
      <c r="A16" s="1176"/>
      <c r="B16" s="1145"/>
      <c r="C16" s="1145"/>
      <c r="D16" s="1145"/>
      <c r="E16" s="1145"/>
      <c r="F16" s="1145"/>
      <c r="G16" s="1145"/>
      <c r="H16" s="1145"/>
      <c r="I16" s="1145"/>
      <c r="J16" s="1145"/>
      <c r="K16" s="1145"/>
      <c r="L16" s="1145"/>
      <c r="M16" s="1145"/>
      <c r="N16" s="1145"/>
      <c r="O16" s="1145"/>
      <c r="P16" s="1145"/>
      <c r="Q16" s="1145"/>
    </row>
    <row r="17" spans="1:17" s="119" customFormat="1" ht="48" customHeight="1">
      <c r="A17" s="1176"/>
      <c r="B17" s="1145"/>
      <c r="C17" s="1145"/>
      <c r="D17" s="1145"/>
      <c r="E17" s="1145"/>
      <c r="F17" s="1145"/>
      <c r="G17" s="1145"/>
      <c r="H17" s="1145"/>
      <c r="I17" s="1145"/>
      <c r="J17" s="1145"/>
      <c r="K17" s="1145"/>
      <c r="L17" s="1145"/>
      <c r="M17" s="1145"/>
      <c r="N17" s="1145"/>
      <c r="O17" s="1145"/>
      <c r="P17" s="1145"/>
      <c r="Q17" s="1145"/>
    </row>
    <row r="18" spans="1:17" s="119" customFormat="1" ht="78.75" customHeight="1">
      <c r="A18" s="1049"/>
      <c r="B18" s="1086"/>
      <c r="C18" s="1086"/>
      <c r="D18" s="1086"/>
      <c r="E18" s="1086"/>
      <c r="F18" s="1086"/>
      <c r="G18" s="1086"/>
      <c r="H18" s="1086"/>
      <c r="I18" s="1086"/>
      <c r="J18" s="1086"/>
      <c r="K18" s="1086"/>
      <c r="L18" s="1086"/>
      <c r="M18" s="1086"/>
      <c r="N18" s="1086"/>
      <c r="O18" s="1086"/>
      <c r="P18" s="1086"/>
      <c r="Q18" s="1086"/>
    </row>
  </sheetData>
  <mergeCells count="19">
    <mergeCell ref="A2:Q2"/>
    <mergeCell ref="A18:Q18"/>
    <mergeCell ref="A8:O8"/>
    <mergeCell ref="P8:Q8"/>
    <mergeCell ref="A11:Q11"/>
    <mergeCell ref="A12:Q12"/>
    <mergeCell ref="A13:Q13"/>
    <mergeCell ref="A14:Q14"/>
    <mergeCell ref="A15:Q15"/>
    <mergeCell ref="A16:Q16"/>
    <mergeCell ref="A17:Q17"/>
    <mergeCell ref="A7:O7"/>
    <mergeCell ref="P7:Q7"/>
    <mergeCell ref="A4:O4"/>
    <mergeCell ref="P4:Q4"/>
    <mergeCell ref="A6:O6"/>
    <mergeCell ref="P6:Q6"/>
    <mergeCell ref="A5:O5"/>
    <mergeCell ref="P5:Q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sheetPr>
  <dimension ref="A2:Q22"/>
  <sheetViews>
    <sheetView view="pageBreakPreview" zoomScale="85" zoomScaleNormal="100" zoomScaleSheetLayoutView="85" workbookViewId="0">
      <selection activeCell="A2" sqref="A2:P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390</v>
      </c>
      <c r="B2" s="1072"/>
      <c r="C2" s="1072"/>
      <c r="D2" s="1072"/>
      <c r="E2" s="1072"/>
      <c r="F2" s="1072"/>
      <c r="G2" s="1072"/>
      <c r="H2" s="1072"/>
      <c r="I2" s="1072"/>
      <c r="J2" s="1072"/>
      <c r="K2" s="1072"/>
      <c r="L2" s="1072"/>
      <c r="M2" s="1072"/>
      <c r="N2" s="1072"/>
      <c r="O2" s="1072"/>
      <c r="P2" s="1072"/>
      <c r="Q2" s="109"/>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103" t="s">
        <v>391</v>
      </c>
      <c r="B5" s="1080"/>
      <c r="C5" s="1080"/>
      <c r="D5" s="1080"/>
      <c r="E5" s="1080"/>
      <c r="F5" s="1080"/>
      <c r="G5" s="1080"/>
      <c r="H5" s="1080"/>
      <c r="I5" s="1080"/>
      <c r="J5" s="1080"/>
      <c r="K5" s="1080"/>
      <c r="L5" s="1080"/>
      <c r="M5" s="1080"/>
      <c r="N5" s="1080"/>
      <c r="O5" s="1081"/>
      <c r="P5" s="1096" t="s">
        <v>379</v>
      </c>
      <c r="Q5" s="1097"/>
    </row>
    <row r="6" spans="1:17" s="114" customFormat="1" ht="36" customHeight="1">
      <c r="A6" s="1187" t="s">
        <v>810</v>
      </c>
      <c r="B6" s="1188"/>
      <c r="C6" s="1188"/>
      <c r="D6" s="1188"/>
      <c r="E6" s="1188"/>
      <c r="F6" s="1188"/>
      <c r="G6" s="1188"/>
      <c r="H6" s="1188"/>
      <c r="I6" s="1188"/>
      <c r="J6" s="1188"/>
      <c r="K6" s="1188"/>
      <c r="L6" s="1188"/>
      <c r="M6" s="1188"/>
      <c r="N6" s="1188"/>
      <c r="O6" s="1189"/>
      <c r="P6" s="1185" t="s">
        <v>315</v>
      </c>
      <c r="Q6" s="1190"/>
    </row>
    <row r="7" spans="1:17" s="114" customFormat="1" ht="36" customHeight="1">
      <c r="A7" s="502" t="s">
        <v>392</v>
      </c>
      <c r="B7" s="1193" t="s">
        <v>811</v>
      </c>
      <c r="C7" s="1194"/>
      <c r="D7" s="1194"/>
      <c r="E7" s="1194"/>
      <c r="F7" s="1194"/>
      <c r="G7" s="1194"/>
      <c r="H7" s="1194"/>
      <c r="I7" s="1194"/>
      <c r="J7" s="1194"/>
      <c r="K7" s="1194"/>
      <c r="L7" s="1194"/>
      <c r="M7" s="1194"/>
      <c r="N7" s="1194"/>
      <c r="O7" s="1195"/>
      <c r="P7" s="1191"/>
      <c r="Q7" s="1192"/>
    </row>
    <row r="8" spans="1:17" s="114" customFormat="1" ht="45" customHeight="1">
      <c r="A8" s="503"/>
      <c r="B8" s="1196" t="s">
        <v>812</v>
      </c>
      <c r="C8" s="1197"/>
      <c r="D8" s="1197"/>
      <c r="E8" s="1197"/>
      <c r="F8" s="1197"/>
      <c r="G8" s="1197"/>
      <c r="H8" s="1197"/>
      <c r="I8" s="1197"/>
      <c r="J8" s="1197"/>
      <c r="K8" s="1197"/>
      <c r="L8" s="1197"/>
      <c r="M8" s="1197"/>
      <c r="N8" s="1197"/>
      <c r="O8" s="1198"/>
      <c r="P8" s="1191"/>
      <c r="Q8" s="1192"/>
    </row>
    <row r="9" spans="1:17" s="114" customFormat="1" ht="36" customHeight="1">
      <c r="A9" s="1182" t="s">
        <v>393</v>
      </c>
      <c r="B9" s="1153"/>
      <c r="C9" s="1153"/>
      <c r="D9" s="1153"/>
      <c r="E9" s="1153"/>
      <c r="F9" s="1153"/>
      <c r="G9" s="1153"/>
      <c r="H9" s="1153"/>
      <c r="I9" s="1153"/>
      <c r="J9" s="1153"/>
      <c r="K9" s="1153"/>
      <c r="L9" s="1153"/>
      <c r="M9" s="1153"/>
      <c r="N9" s="1153"/>
      <c r="O9" s="1154"/>
      <c r="P9" s="1183" t="s">
        <v>394</v>
      </c>
      <c r="Q9" s="1184"/>
    </row>
    <row r="10" spans="1:17" s="114" customFormat="1" ht="36" customHeight="1">
      <c r="A10" s="1182" t="s">
        <v>395</v>
      </c>
      <c r="B10" s="1153"/>
      <c r="C10" s="1153"/>
      <c r="D10" s="1153"/>
      <c r="E10" s="1153"/>
      <c r="F10" s="1153"/>
      <c r="G10" s="1153"/>
      <c r="H10" s="1153"/>
      <c r="I10" s="1153"/>
      <c r="J10" s="1153"/>
      <c r="K10" s="1153"/>
      <c r="L10" s="1153"/>
      <c r="M10" s="1153"/>
      <c r="N10" s="1153"/>
      <c r="O10" s="1154"/>
      <c r="P10" s="1185" t="s">
        <v>315</v>
      </c>
      <c r="Q10" s="1186"/>
    </row>
    <row r="11" spans="1:17" s="114" customFormat="1" ht="36" customHeight="1">
      <c r="A11" s="1182" t="s">
        <v>813</v>
      </c>
      <c r="B11" s="1153"/>
      <c r="C11" s="1153"/>
      <c r="D11" s="1153"/>
      <c r="E11" s="1153"/>
      <c r="F11" s="1153"/>
      <c r="G11" s="1153"/>
      <c r="H11" s="1153"/>
      <c r="I11" s="1153"/>
      <c r="J11" s="1153"/>
      <c r="K11" s="1153"/>
      <c r="L11" s="1153"/>
      <c r="M11" s="1153"/>
      <c r="N11" s="1153"/>
      <c r="O11" s="1154"/>
      <c r="P11" s="1185" t="s">
        <v>315</v>
      </c>
      <c r="Q11" s="1186"/>
    </row>
    <row r="12" spans="1:17" s="114" customFormat="1" ht="36" customHeight="1" thickBot="1">
      <c r="A12" s="1088" t="s">
        <v>339</v>
      </c>
      <c r="B12" s="1057"/>
      <c r="C12" s="1057"/>
      <c r="D12" s="1057"/>
      <c r="E12" s="1057"/>
      <c r="F12" s="1057"/>
      <c r="G12" s="1057"/>
      <c r="H12" s="1057"/>
      <c r="I12" s="1057"/>
      <c r="J12" s="1057"/>
      <c r="K12" s="1057"/>
      <c r="L12" s="1057"/>
      <c r="M12" s="1057"/>
      <c r="N12" s="1057"/>
      <c r="O12" s="1058"/>
      <c r="P12" s="1059" t="s">
        <v>315</v>
      </c>
      <c r="Q12" s="1060"/>
    </row>
    <row r="13" spans="1:17" s="114" customFormat="1" ht="11.25" customHeight="1">
      <c r="A13" s="115"/>
      <c r="B13" s="116"/>
      <c r="C13" s="116"/>
      <c r="D13" s="116"/>
      <c r="E13" s="116"/>
      <c r="F13" s="116"/>
      <c r="G13" s="116"/>
      <c r="H13" s="116"/>
      <c r="I13" s="116"/>
      <c r="J13" s="116"/>
      <c r="K13" s="116"/>
      <c r="L13" s="116"/>
      <c r="M13" s="116"/>
      <c r="N13" s="116"/>
      <c r="O13" s="116"/>
      <c r="P13" s="117"/>
      <c r="Q13" s="117"/>
    </row>
    <row r="14" spans="1:17">
      <c r="A14" s="110" t="s">
        <v>318</v>
      </c>
    </row>
    <row r="15" spans="1:17" s="119" customFormat="1" ht="30.75" customHeight="1">
      <c r="A15" s="1049" t="s">
        <v>396</v>
      </c>
      <c r="B15" s="1050"/>
      <c r="C15" s="1050"/>
      <c r="D15" s="1050"/>
      <c r="E15" s="1050"/>
      <c r="F15" s="1050"/>
      <c r="G15" s="1050"/>
      <c r="H15" s="1050"/>
      <c r="I15" s="1050"/>
      <c r="J15" s="1050"/>
      <c r="K15" s="1050"/>
      <c r="L15" s="1050"/>
      <c r="M15" s="1050"/>
      <c r="N15" s="1050"/>
      <c r="O15" s="1050"/>
      <c r="P15" s="1050"/>
      <c r="Q15" s="1050"/>
    </row>
    <row r="16" spans="1:17" s="119" customFormat="1" ht="60" customHeight="1">
      <c r="A16" s="1084" t="s">
        <v>397</v>
      </c>
      <c r="B16" s="1085"/>
      <c r="C16" s="1085"/>
      <c r="D16" s="1085"/>
      <c r="E16" s="1085"/>
      <c r="F16" s="1085"/>
      <c r="G16" s="1085"/>
      <c r="H16" s="1085"/>
      <c r="I16" s="1085"/>
      <c r="J16" s="1085"/>
      <c r="K16" s="1085"/>
      <c r="L16" s="1085"/>
      <c r="M16" s="1085"/>
      <c r="N16" s="1085"/>
      <c r="O16" s="1085"/>
      <c r="P16" s="1085"/>
      <c r="Q16" s="1085"/>
    </row>
    <row r="17" spans="1:17" s="122" customFormat="1" ht="47.25" customHeight="1">
      <c r="A17" s="1180" t="s">
        <v>398</v>
      </c>
      <c r="B17" s="1181"/>
      <c r="C17" s="1181"/>
      <c r="D17" s="1181"/>
      <c r="E17" s="1181"/>
      <c r="F17" s="1181"/>
      <c r="G17" s="1181"/>
      <c r="H17" s="1181"/>
      <c r="I17" s="1181"/>
      <c r="J17" s="1181"/>
      <c r="K17" s="1181"/>
      <c r="L17" s="1181"/>
      <c r="M17" s="1181"/>
      <c r="N17" s="1181"/>
      <c r="O17" s="1181"/>
      <c r="P17" s="1181"/>
      <c r="Q17" s="1181"/>
    </row>
    <row r="18" spans="1:17" s="119" customFormat="1" ht="43.2" customHeight="1">
      <c r="A18" s="1084" t="s">
        <v>399</v>
      </c>
      <c r="B18" s="1085"/>
      <c r="C18" s="1085"/>
      <c r="D18" s="1085"/>
      <c r="E18" s="1085"/>
      <c r="F18" s="1085"/>
      <c r="G18" s="1085"/>
      <c r="H18" s="1085"/>
      <c r="I18" s="1085"/>
      <c r="J18" s="1085"/>
      <c r="K18" s="1085"/>
      <c r="L18" s="1085"/>
      <c r="M18" s="1085"/>
      <c r="N18" s="1085"/>
      <c r="O18" s="1085"/>
      <c r="P18" s="1085"/>
      <c r="Q18" s="1085"/>
    </row>
    <row r="19" spans="1:17" s="119" customFormat="1" ht="165" customHeight="1">
      <c r="A19" s="1049"/>
      <c r="B19" s="1086"/>
      <c r="C19" s="1086"/>
      <c r="D19" s="1086"/>
      <c r="E19" s="1086"/>
      <c r="F19" s="1086"/>
      <c r="G19" s="1086"/>
      <c r="H19" s="1086"/>
      <c r="I19" s="1086"/>
      <c r="J19" s="1086"/>
      <c r="K19" s="1086"/>
      <c r="L19" s="1086"/>
      <c r="M19" s="1086"/>
      <c r="N19" s="1086"/>
      <c r="O19" s="1086"/>
      <c r="P19" s="1086"/>
      <c r="Q19" s="1086"/>
    </row>
    <row r="20" spans="1:17" s="119" customFormat="1" ht="142.5" customHeight="1">
      <c r="A20" s="1049"/>
      <c r="B20" s="1086"/>
      <c r="C20" s="1086"/>
      <c r="D20" s="1086"/>
      <c r="E20" s="1086"/>
      <c r="F20" s="1086"/>
      <c r="G20" s="1086"/>
      <c r="H20" s="1086"/>
      <c r="I20" s="1086"/>
      <c r="J20" s="1086"/>
      <c r="K20" s="1086"/>
      <c r="L20" s="1086"/>
      <c r="M20" s="1086"/>
      <c r="N20" s="1086"/>
      <c r="O20" s="1086"/>
      <c r="P20" s="1086"/>
      <c r="Q20" s="1086"/>
    </row>
    <row r="21" spans="1:17" s="119" customFormat="1" ht="48" customHeight="1">
      <c r="A21" s="1049"/>
      <c r="B21" s="1086"/>
      <c r="C21" s="1086"/>
      <c r="D21" s="1086"/>
      <c r="E21" s="1086"/>
      <c r="F21" s="1086"/>
      <c r="G21" s="1086"/>
      <c r="H21" s="1086"/>
      <c r="I21" s="1086"/>
      <c r="J21" s="1086"/>
      <c r="K21" s="1086"/>
      <c r="L21" s="1086"/>
      <c r="M21" s="1086"/>
      <c r="N21" s="1086"/>
      <c r="O21" s="1086"/>
      <c r="P21" s="1086"/>
      <c r="Q21" s="1086"/>
    </row>
    <row r="22" spans="1:17" s="119" customFormat="1" ht="78.75" customHeight="1">
      <c r="A22" s="1049"/>
      <c r="B22" s="1086"/>
      <c r="C22" s="1086"/>
      <c r="D22" s="1086"/>
      <c r="E22" s="1086"/>
      <c r="F22" s="1086"/>
      <c r="G22" s="1086"/>
      <c r="H22" s="1086"/>
      <c r="I22" s="1086"/>
      <c r="J22" s="1086"/>
      <c r="K22" s="1086"/>
      <c r="L22" s="1086"/>
      <c r="M22" s="1086"/>
      <c r="N22" s="1086"/>
      <c r="O22" s="1086"/>
      <c r="P22" s="1086"/>
      <c r="Q22" s="1086"/>
    </row>
  </sheetData>
  <mergeCells count="25">
    <mergeCell ref="A6:O6"/>
    <mergeCell ref="P6:Q8"/>
    <mergeCell ref="B7:O7"/>
    <mergeCell ref="B8:O8"/>
    <mergeCell ref="A2:P2"/>
    <mergeCell ref="A4:O4"/>
    <mergeCell ref="P4:Q4"/>
    <mergeCell ref="A5:O5"/>
    <mergeCell ref="P5:Q5"/>
    <mergeCell ref="A9:O9"/>
    <mergeCell ref="P9:Q9"/>
    <mergeCell ref="A10:O10"/>
    <mergeCell ref="P10:Q10"/>
    <mergeCell ref="A12:O12"/>
    <mergeCell ref="P12:Q12"/>
    <mergeCell ref="A11:O11"/>
    <mergeCell ref="P11:Q11"/>
    <mergeCell ref="A21:Q21"/>
    <mergeCell ref="A22:Q22"/>
    <mergeCell ref="A15:Q15"/>
    <mergeCell ref="A16:Q16"/>
    <mergeCell ref="A17:Q17"/>
    <mergeCell ref="A18:Q18"/>
    <mergeCell ref="A19:Q19"/>
    <mergeCell ref="A20:Q20"/>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8"/>
  </sheetPr>
  <dimension ref="A2:Q25"/>
  <sheetViews>
    <sheetView view="pageBreakPreview" zoomScale="85" zoomScaleNormal="100" zoomScaleSheetLayoutView="85" workbookViewId="0">
      <selection activeCell="A2" sqref="A2:Q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400</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093" t="s">
        <v>391</v>
      </c>
      <c r="B5" s="1094"/>
      <c r="C5" s="1094"/>
      <c r="D5" s="1094"/>
      <c r="E5" s="1094"/>
      <c r="F5" s="1094"/>
      <c r="G5" s="1094"/>
      <c r="H5" s="1094"/>
      <c r="I5" s="1094"/>
      <c r="J5" s="1094"/>
      <c r="K5" s="1094"/>
      <c r="L5" s="1094"/>
      <c r="M5" s="1094"/>
      <c r="N5" s="1094"/>
      <c r="O5" s="1095"/>
      <c r="P5" s="1201" t="s">
        <v>328</v>
      </c>
      <c r="Q5" s="1202"/>
    </row>
    <row r="6" spans="1:17" s="114" customFormat="1" ht="36" customHeight="1">
      <c r="A6" s="1187" t="s">
        <v>810</v>
      </c>
      <c r="B6" s="1188"/>
      <c r="C6" s="1188"/>
      <c r="D6" s="1188"/>
      <c r="E6" s="1188"/>
      <c r="F6" s="1188"/>
      <c r="G6" s="1188"/>
      <c r="H6" s="1188"/>
      <c r="I6" s="1188"/>
      <c r="J6" s="1188"/>
      <c r="K6" s="1188"/>
      <c r="L6" s="1188"/>
      <c r="M6" s="1188"/>
      <c r="N6" s="1188"/>
      <c r="O6" s="1189"/>
      <c r="P6" s="1185" t="s">
        <v>401</v>
      </c>
      <c r="Q6" s="1190"/>
    </row>
    <row r="7" spans="1:17" s="114" customFormat="1" ht="36" customHeight="1">
      <c r="A7" s="502" t="s">
        <v>402</v>
      </c>
      <c r="B7" s="1193" t="s">
        <v>811</v>
      </c>
      <c r="C7" s="1194"/>
      <c r="D7" s="1194"/>
      <c r="E7" s="1194"/>
      <c r="F7" s="1194"/>
      <c r="G7" s="1194"/>
      <c r="H7" s="1194"/>
      <c r="I7" s="1194"/>
      <c r="J7" s="1194"/>
      <c r="K7" s="1194"/>
      <c r="L7" s="1194"/>
      <c r="M7" s="1194"/>
      <c r="N7" s="1194"/>
      <c r="O7" s="1195"/>
      <c r="P7" s="1191"/>
      <c r="Q7" s="1192"/>
    </row>
    <row r="8" spans="1:17" s="114" customFormat="1" ht="45" customHeight="1">
      <c r="A8" s="503"/>
      <c r="B8" s="1196" t="s">
        <v>812</v>
      </c>
      <c r="C8" s="1197"/>
      <c r="D8" s="1197"/>
      <c r="E8" s="1197"/>
      <c r="F8" s="1197"/>
      <c r="G8" s="1197"/>
      <c r="H8" s="1197"/>
      <c r="I8" s="1197"/>
      <c r="J8" s="1197"/>
      <c r="K8" s="1197"/>
      <c r="L8" s="1197"/>
      <c r="M8" s="1197"/>
      <c r="N8" s="1197"/>
      <c r="O8" s="1198"/>
      <c r="P8" s="1191"/>
      <c r="Q8" s="1192"/>
    </row>
    <row r="9" spans="1:17" s="114" customFormat="1" ht="36" customHeight="1">
      <c r="A9" s="1182" t="s">
        <v>403</v>
      </c>
      <c r="B9" s="1153"/>
      <c r="C9" s="1153"/>
      <c r="D9" s="1153"/>
      <c r="E9" s="1153"/>
      <c r="F9" s="1153"/>
      <c r="G9" s="1153"/>
      <c r="H9" s="1153"/>
      <c r="I9" s="1153"/>
      <c r="J9" s="1153"/>
      <c r="K9" s="1153"/>
      <c r="L9" s="1153"/>
      <c r="M9" s="1153"/>
      <c r="N9" s="1153"/>
      <c r="O9" s="1154"/>
      <c r="P9" s="1203" t="s">
        <v>404</v>
      </c>
      <c r="Q9" s="1204"/>
    </row>
    <row r="10" spans="1:17" s="114" customFormat="1" ht="36" customHeight="1">
      <c r="A10" s="1182" t="s">
        <v>395</v>
      </c>
      <c r="B10" s="1153"/>
      <c r="C10" s="1153"/>
      <c r="D10" s="1153"/>
      <c r="E10" s="1153"/>
      <c r="F10" s="1153"/>
      <c r="G10" s="1153"/>
      <c r="H10" s="1153"/>
      <c r="I10" s="1153"/>
      <c r="J10" s="1153"/>
      <c r="K10" s="1153"/>
      <c r="L10" s="1153"/>
      <c r="M10" s="1153"/>
      <c r="N10" s="1153"/>
      <c r="O10" s="1154"/>
      <c r="P10" s="1185" t="s">
        <v>316</v>
      </c>
      <c r="Q10" s="1186"/>
    </row>
    <row r="11" spans="1:17" s="114" customFormat="1" ht="36" customHeight="1">
      <c r="A11" s="1187" t="s">
        <v>814</v>
      </c>
      <c r="B11" s="1188"/>
      <c r="C11" s="1188"/>
      <c r="D11" s="1188"/>
      <c r="E11" s="1188"/>
      <c r="F11" s="1188"/>
      <c r="G11" s="1188"/>
      <c r="H11" s="1188"/>
      <c r="I11" s="1188"/>
      <c r="J11" s="1188"/>
      <c r="K11" s="1188"/>
      <c r="L11" s="1188"/>
      <c r="M11" s="1188"/>
      <c r="N11" s="1188"/>
      <c r="O11" s="1189"/>
      <c r="P11" s="1185" t="s">
        <v>315</v>
      </c>
      <c r="Q11" s="1190"/>
    </row>
    <row r="12" spans="1:17" s="114" customFormat="1" ht="24" customHeight="1">
      <c r="A12" s="1162" t="s">
        <v>405</v>
      </c>
      <c r="B12" s="1063"/>
      <c r="C12" s="1063"/>
      <c r="D12" s="1063"/>
      <c r="E12" s="1063"/>
      <c r="F12" s="1063"/>
      <c r="G12" s="1063"/>
      <c r="H12" s="1063"/>
      <c r="I12" s="1063"/>
      <c r="J12" s="1063"/>
      <c r="K12" s="1063"/>
      <c r="L12" s="1063"/>
      <c r="M12" s="1063"/>
      <c r="N12" s="1063"/>
      <c r="O12" s="1064"/>
      <c r="P12" s="1191"/>
      <c r="Q12" s="1192"/>
    </row>
    <row r="13" spans="1:17" s="114" customFormat="1" ht="24" customHeight="1">
      <c r="A13" s="1162" t="s">
        <v>406</v>
      </c>
      <c r="B13" s="1063"/>
      <c r="C13" s="1063"/>
      <c r="D13" s="1063"/>
      <c r="E13" s="1063"/>
      <c r="F13" s="1063"/>
      <c r="G13" s="1063"/>
      <c r="H13" s="1063"/>
      <c r="I13" s="1063"/>
      <c r="J13" s="1063"/>
      <c r="K13" s="1063"/>
      <c r="L13" s="1063"/>
      <c r="M13" s="1063"/>
      <c r="N13" s="1063"/>
      <c r="O13" s="1064"/>
      <c r="P13" s="1199"/>
      <c r="Q13" s="1200"/>
    </row>
    <row r="14" spans="1:17" s="114" customFormat="1" ht="36" customHeight="1">
      <c r="A14" s="1182" t="s">
        <v>813</v>
      </c>
      <c r="B14" s="1153"/>
      <c r="C14" s="1153"/>
      <c r="D14" s="1153"/>
      <c r="E14" s="1153"/>
      <c r="F14" s="1153"/>
      <c r="G14" s="1153"/>
      <c r="H14" s="1153"/>
      <c r="I14" s="1153"/>
      <c r="J14" s="1153"/>
      <c r="K14" s="1153"/>
      <c r="L14" s="1153"/>
      <c r="M14" s="1153"/>
      <c r="N14" s="1153"/>
      <c r="O14" s="1154"/>
      <c r="P14" s="1185" t="s">
        <v>315</v>
      </c>
      <c r="Q14" s="1186"/>
    </row>
    <row r="15" spans="1:17" s="114" customFormat="1" ht="36" customHeight="1">
      <c r="A15" s="1128" t="s">
        <v>407</v>
      </c>
      <c r="B15" s="1068"/>
      <c r="C15" s="1068"/>
      <c r="D15" s="1068"/>
      <c r="E15" s="1068"/>
      <c r="F15" s="1068"/>
      <c r="G15" s="1068"/>
      <c r="H15" s="1068"/>
      <c r="I15" s="1068"/>
      <c r="J15" s="1068"/>
      <c r="K15" s="1068"/>
      <c r="L15" s="1068"/>
      <c r="M15" s="1068"/>
      <c r="N15" s="1068"/>
      <c r="O15" s="1069"/>
      <c r="P15" s="1070" t="s">
        <v>316</v>
      </c>
      <c r="Q15" s="1071"/>
    </row>
    <row r="16" spans="1:17" s="114" customFormat="1" ht="36" customHeight="1" thickBot="1">
      <c r="A16" s="1100" t="s">
        <v>339</v>
      </c>
      <c r="B16" s="1101"/>
      <c r="C16" s="1101"/>
      <c r="D16" s="1101"/>
      <c r="E16" s="1101"/>
      <c r="F16" s="1101"/>
      <c r="G16" s="1101"/>
      <c r="H16" s="1101"/>
      <c r="I16" s="1101"/>
      <c r="J16" s="1101"/>
      <c r="K16" s="1101"/>
      <c r="L16" s="1101"/>
      <c r="M16" s="1101"/>
      <c r="N16" s="1101"/>
      <c r="O16" s="1102"/>
      <c r="P16" s="1059" t="s">
        <v>315</v>
      </c>
      <c r="Q16" s="1060"/>
    </row>
    <row r="17" spans="1:17" s="114" customFormat="1" ht="11.25" customHeight="1">
      <c r="A17" s="115"/>
      <c r="B17" s="116"/>
      <c r="C17" s="116"/>
      <c r="D17" s="116"/>
      <c r="E17" s="116"/>
      <c r="F17" s="116"/>
      <c r="G17" s="116"/>
      <c r="H17" s="116"/>
      <c r="I17" s="116"/>
      <c r="J17" s="116"/>
      <c r="K17" s="116"/>
      <c r="L17" s="116"/>
      <c r="M17" s="116"/>
      <c r="N17" s="116"/>
      <c r="O17" s="116"/>
      <c r="P17" s="117"/>
      <c r="Q17" s="117"/>
    </row>
    <row r="18" spans="1:17" ht="12.75" customHeight="1">
      <c r="A18" s="110" t="s">
        <v>318</v>
      </c>
    </row>
    <row r="19" spans="1:17" s="119" customFormat="1" ht="30.75" customHeight="1">
      <c r="A19" s="1049" t="s">
        <v>396</v>
      </c>
      <c r="B19" s="1050"/>
      <c r="C19" s="1050"/>
      <c r="D19" s="1050"/>
      <c r="E19" s="1050"/>
      <c r="F19" s="1050"/>
      <c r="G19" s="1050"/>
      <c r="H19" s="1050"/>
      <c r="I19" s="1050"/>
      <c r="J19" s="1050"/>
      <c r="K19" s="1050"/>
      <c r="L19" s="1050"/>
      <c r="M19" s="1050"/>
      <c r="N19" s="1050"/>
      <c r="O19" s="1050"/>
      <c r="P19" s="1050"/>
      <c r="Q19" s="1050"/>
    </row>
    <row r="20" spans="1:17" s="119" customFormat="1" ht="60" customHeight="1">
      <c r="A20" s="1084" t="s">
        <v>397</v>
      </c>
      <c r="B20" s="1085"/>
      <c r="C20" s="1085"/>
      <c r="D20" s="1085"/>
      <c r="E20" s="1085"/>
      <c r="F20" s="1085"/>
      <c r="G20" s="1085"/>
      <c r="H20" s="1085"/>
      <c r="I20" s="1085"/>
      <c r="J20" s="1085"/>
      <c r="K20" s="1085"/>
      <c r="L20" s="1085"/>
      <c r="M20" s="1085"/>
      <c r="N20" s="1085"/>
      <c r="O20" s="1085"/>
      <c r="P20" s="1085"/>
      <c r="Q20" s="1085"/>
    </row>
    <row r="21" spans="1:17" s="122" customFormat="1" ht="47.25" customHeight="1">
      <c r="A21" s="1180" t="s">
        <v>408</v>
      </c>
      <c r="B21" s="1181"/>
      <c r="C21" s="1181"/>
      <c r="D21" s="1181"/>
      <c r="E21" s="1181"/>
      <c r="F21" s="1181"/>
      <c r="G21" s="1181"/>
      <c r="H21" s="1181"/>
      <c r="I21" s="1181"/>
      <c r="J21" s="1181"/>
      <c r="K21" s="1181"/>
      <c r="L21" s="1181"/>
      <c r="M21" s="1181"/>
      <c r="N21" s="1181"/>
      <c r="O21" s="1181"/>
      <c r="P21" s="1181"/>
      <c r="Q21" s="1181"/>
    </row>
    <row r="22" spans="1:17" s="119" customFormat="1" ht="45" customHeight="1">
      <c r="A22" s="1084" t="s">
        <v>399</v>
      </c>
      <c r="B22" s="1085"/>
      <c r="C22" s="1085"/>
      <c r="D22" s="1085"/>
      <c r="E22" s="1085"/>
      <c r="F22" s="1085"/>
      <c r="G22" s="1085"/>
      <c r="H22" s="1085"/>
      <c r="I22" s="1085"/>
      <c r="J22" s="1085"/>
      <c r="K22" s="1085"/>
      <c r="L22" s="1085"/>
      <c r="M22" s="1085"/>
      <c r="N22" s="1085"/>
      <c r="O22" s="1085"/>
      <c r="P22" s="1085"/>
      <c r="Q22" s="1085"/>
    </row>
    <row r="23" spans="1:17" s="119" customFormat="1" ht="142.5" customHeight="1">
      <c r="A23" s="1049"/>
      <c r="B23" s="1086"/>
      <c r="C23" s="1086"/>
      <c r="D23" s="1086"/>
      <c r="E23" s="1086"/>
      <c r="F23" s="1086"/>
      <c r="G23" s="1086"/>
      <c r="H23" s="1086"/>
      <c r="I23" s="1086"/>
      <c r="J23" s="1086"/>
      <c r="K23" s="1086"/>
      <c r="L23" s="1086"/>
      <c r="M23" s="1086"/>
      <c r="N23" s="1086"/>
      <c r="O23" s="1086"/>
      <c r="P23" s="1086"/>
      <c r="Q23" s="1086"/>
    </row>
    <row r="24" spans="1:17" s="119" customFormat="1" ht="48" customHeight="1">
      <c r="A24" s="1049"/>
      <c r="B24" s="1086"/>
      <c r="C24" s="1086"/>
      <c r="D24" s="1086"/>
      <c r="E24" s="1086"/>
      <c r="F24" s="1086"/>
      <c r="G24" s="1086"/>
      <c r="H24" s="1086"/>
      <c r="I24" s="1086"/>
      <c r="J24" s="1086"/>
      <c r="K24" s="1086"/>
      <c r="L24" s="1086"/>
      <c r="M24" s="1086"/>
      <c r="N24" s="1086"/>
      <c r="O24" s="1086"/>
      <c r="P24" s="1086"/>
      <c r="Q24" s="1086"/>
    </row>
    <row r="25" spans="1:17" s="119" customFormat="1" ht="78.75" customHeight="1">
      <c r="A25" s="1049"/>
      <c r="B25" s="1086"/>
      <c r="C25" s="1086"/>
      <c r="D25" s="1086"/>
      <c r="E25" s="1086"/>
      <c r="F25" s="1086"/>
      <c r="G25" s="1086"/>
      <c r="H25" s="1086"/>
      <c r="I25" s="1086"/>
      <c r="J25" s="1086"/>
      <c r="K25" s="1086"/>
      <c r="L25" s="1086"/>
      <c r="M25" s="1086"/>
      <c r="N25" s="1086"/>
      <c r="O25" s="1086"/>
      <c r="P25" s="1086"/>
      <c r="Q25" s="1086"/>
    </row>
  </sheetData>
  <mergeCells count="30">
    <mergeCell ref="P9:Q9"/>
    <mergeCell ref="A9:O9"/>
    <mergeCell ref="A6:O6"/>
    <mergeCell ref="P6:Q8"/>
    <mergeCell ref="B7:O7"/>
    <mergeCell ref="B8:O8"/>
    <mergeCell ref="A4:O4"/>
    <mergeCell ref="P4:Q4"/>
    <mergeCell ref="A5:O5"/>
    <mergeCell ref="P5:Q5"/>
    <mergeCell ref="A2:Q2"/>
    <mergeCell ref="A20:Q20"/>
    <mergeCell ref="A10:O10"/>
    <mergeCell ref="P10:Q10"/>
    <mergeCell ref="A11:O11"/>
    <mergeCell ref="P11:Q13"/>
    <mergeCell ref="A12:O12"/>
    <mergeCell ref="A13:O13"/>
    <mergeCell ref="A15:O15"/>
    <mergeCell ref="P15:Q15"/>
    <mergeCell ref="A16:O16"/>
    <mergeCell ref="P16:Q16"/>
    <mergeCell ref="A19:Q19"/>
    <mergeCell ref="A14:O14"/>
    <mergeCell ref="P14:Q14"/>
    <mergeCell ref="A21:Q21"/>
    <mergeCell ref="A22:Q22"/>
    <mergeCell ref="A23:Q23"/>
    <mergeCell ref="A24:Q24"/>
    <mergeCell ref="A25:Q2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8"/>
  </sheetPr>
  <dimension ref="A2:Q18"/>
  <sheetViews>
    <sheetView view="pageBreakPreview" zoomScale="85" zoomScaleNormal="100" zoomScaleSheetLayoutView="85" workbookViewId="0">
      <selection activeCell="A2" sqref="A2:Q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815</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155" t="s">
        <v>313</v>
      </c>
      <c r="B4" s="1156"/>
      <c r="C4" s="1156"/>
      <c r="D4" s="1156"/>
      <c r="E4" s="1156"/>
      <c r="F4" s="1156"/>
      <c r="G4" s="1156"/>
      <c r="H4" s="1156"/>
      <c r="I4" s="1156"/>
      <c r="J4" s="1156"/>
      <c r="K4" s="1156"/>
      <c r="L4" s="1156"/>
      <c r="M4" s="1156"/>
      <c r="N4" s="1156"/>
      <c r="O4" s="1208"/>
      <c r="P4" s="1077" t="s">
        <v>314</v>
      </c>
      <c r="Q4" s="1078"/>
    </row>
    <row r="5" spans="1:17" s="125" customFormat="1" ht="36" customHeight="1">
      <c r="A5" s="1093" t="s">
        <v>816</v>
      </c>
      <c r="B5" s="1094"/>
      <c r="C5" s="1094"/>
      <c r="D5" s="1094"/>
      <c r="E5" s="1094"/>
      <c r="F5" s="1094"/>
      <c r="G5" s="1094"/>
      <c r="H5" s="1094"/>
      <c r="I5" s="1094"/>
      <c r="J5" s="1094"/>
      <c r="K5" s="1094"/>
      <c r="L5" s="1094"/>
      <c r="M5" s="1094"/>
      <c r="N5" s="1094"/>
      <c r="O5" s="1095"/>
      <c r="P5" s="1201" t="s">
        <v>315</v>
      </c>
      <c r="Q5" s="1202"/>
    </row>
    <row r="6" spans="1:17" s="114" customFormat="1" ht="76.8" customHeight="1">
      <c r="A6" s="1067" t="s">
        <v>817</v>
      </c>
      <c r="B6" s="1188"/>
      <c r="C6" s="1188"/>
      <c r="D6" s="1188"/>
      <c r="E6" s="1188"/>
      <c r="F6" s="1188"/>
      <c r="G6" s="1188"/>
      <c r="H6" s="1188"/>
      <c r="I6" s="1188"/>
      <c r="J6" s="1188"/>
      <c r="K6" s="1188"/>
      <c r="L6" s="1188"/>
      <c r="M6" s="1188"/>
      <c r="N6" s="1188"/>
      <c r="O6" s="1189"/>
      <c r="P6" s="1185" t="s">
        <v>315</v>
      </c>
      <c r="Q6" s="1190"/>
    </row>
    <row r="7" spans="1:17" s="114" customFormat="1" ht="45" customHeight="1">
      <c r="A7" s="1205" t="s">
        <v>818</v>
      </c>
      <c r="B7" s="1206"/>
      <c r="C7" s="1206"/>
      <c r="D7" s="1206"/>
      <c r="E7" s="1206"/>
      <c r="F7" s="1206"/>
      <c r="G7" s="1206"/>
      <c r="H7" s="1206"/>
      <c r="I7" s="1206"/>
      <c r="J7" s="1206"/>
      <c r="K7" s="1206"/>
      <c r="L7" s="1206"/>
      <c r="M7" s="1206"/>
      <c r="N7" s="1206"/>
      <c r="O7" s="1207"/>
      <c r="P7" s="1199"/>
      <c r="Q7" s="1200"/>
    </row>
    <row r="8" spans="1:17" s="114" customFormat="1" ht="36" customHeight="1">
      <c r="A8" s="1067" t="s">
        <v>819</v>
      </c>
      <c r="B8" s="1188"/>
      <c r="C8" s="1188"/>
      <c r="D8" s="1188"/>
      <c r="E8" s="1188"/>
      <c r="F8" s="1188"/>
      <c r="G8" s="1188"/>
      <c r="H8" s="1188"/>
      <c r="I8" s="1188"/>
      <c r="J8" s="1188"/>
      <c r="K8" s="1188"/>
      <c r="L8" s="1188"/>
      <c r="M8" s="1188"/>
      <c r="N8" s="1188"/>
      <c r="O8" s="1189"/>
      <c r="P8" s="1185" t="s">
        <v>315</v>
      </c>
      <c r="Q8" s="1186"/>
    </row>
    <row r="9" spans="1:17" s="114" customFormat="1" ht="45" customHeight="1">
      <c r="A9" s="1051" t="s">
        <v>820</v>
      </c>
      <c r="B9" s="1153"/>
      <c r="C9" s="1153"/>
      <c r="D9" s="1153"/>
      <c r="E9" s="1153"/>
      <c r="F9" s="1153"/>
      <c r="G9" s="1153"/>
      <c r="H9" s="1153"/>
      <c r="I9" s="1153"/>
      <c r="J9" s="1153"/>
      <c r="K9" s="1153"/>
      <c r="L9" s="1153"/>
      <c r="M9" s="1153"/>
      <c r="N9" s="1153"/>
      <c r="O9" s="1154"/>
      <c r="P9" s="1185" t="s">
        <v>315</v>
      </c>
      <c r="Q9" s="1186"/>
    </row>
    <row r="10" spans="1:17" s="114" customFormat="1" ht="36" customHeight="1">
      <c r="A10" s="1182" t="s">
        <v>821</v>
      </c>
      <c r="B10" s="1153"/>
      <c r="C10" s="1153"/>
      <c r="D10" s="1153"/>
      <c r="E10" s="1153"/>
      <c r="F10" s="1153"/>
      <c r="G10" s="1153"/>
      <c r="H10" s="1153"/>
      <c r="I10" s="1153"/>
      <c r="J10" s="1153"/>
      <c r="K10" s="1153"/>
      <c r="L10" s="1153"/>
      <c r="M10" s="1153"/>
      <c r="N10" s="1153"/>
      <c r="O10" s="1154"/>
      <c r="P10" s="1185" t="s">
        <v>315</v>
      </c>
      <c r="Q10" s="1186"/>
    </row>
    <row r="11" spans="1:17" s="114" customFormat="1" ht="36" customHeight="1" thickBot="1">
      <c r="A11" s="1100" t="s">
        <v>339</v>
      </c>
      <c r="B11" s="1101"/>
      <c r="C11" s="1101"/>
      <c r="D11" s="1101"/>
      <c r="E11" s="1101"/>
      <c r="F11" s="1101"/>
      <c r="G11" s="1101"/>
      <c r="H11" s="1101"/>
      <c r="I11" s="1101"/>
      <c r="J11" s="1101"/>
      <c r="K11" s="1101"/>
      <c r="L11" s="1101"/>
      <c r="M11" s="1101"/>
      <c r="N11" s="1101"/>
      <c r="O11" s="1102"/>
      <c r="P11" s="1059" t="s">
        <v>315</v>
      </c>
      <c r="Q11" s="1060"/>
    </row>
    <row r="12" spans="1:17" s="114" customFormat="1" ht="11.25" customHeight="1">
      <c r="A12" s="115"/>
      <c r="B12" s="116"/>
      <c r="C12" s="116"/>
      <c r="D12" s="116"/>
      <c r="E12" s="116"/>
      <c r="F12" s="116"/>
      <c r="G12" s="116"/>
      <c r="H12" s="116"/>
      <c r="I12" s="116"/>
      <c r="J12" s="116"/>
      <c r="K12" s="116"/>
      <c r="L12" s="116"/>
      <c r="M12" s="116"/>
      <c r="N12" s="116"/>
      <c r="O12" s="116"/>
      <c r="P12" s="117"/>
      <c r="Q12" s="117"/>
    </row>
    <row r="13" spans="1:17" ht="12.75" customHeight="1">
      <c r="A13" s="110" t="s">
        <v>318</v>
      </c>
    </row>
    <row r="14" spans="1:17" s="119" customFormat="1" ht="58.8" customHeight="1">
      <c r="A14" s="1061" t="s">
        <v>822</v>
      </c>
      <c r="B14" s="1050"/>
      <c r="C14" s="1050"/>
      <c r="D14" s="1050"/>
      <c r="E14" s="1050"/>
      <c r="F14" s="1050"/>
      <c r="G14" s="1050"/>
      <c r="H14" s="1050"/>
      <c r="I14" s="1050"/>
      <c r="J14" s="1050"/>
      <c r="K14" s="1050"/>
      <c r="L14" s="1050"/>
      <c r="M14" s="1050"/>
      <c r="N14" s="1050"/>
      <c r="O14" s="1050"/>
      <c r="P14" s="1050"/>
      <c r="Q14" s="1050"/>
    </row>
    <row r="15" spans="1:17" s="119" customFormat="1">
      <c r="A15" s="1084"/>
      <c r="B15" s="1085"/>
      <c r="C15" s="1085"/>
      <c r="D15" s="1085"/>
      <c r="E15" s="1085"/>
      <c r="F15" s="1085"/>
      <c r="G15" s="1085"/>
      <c r="H15" s="1085"/>
      <c r="I15" s="1085"/>
      <c r="J15" s="1085"/>
      <c r="K15" s="1085"/>
      <c r="L15" s="1085"/>
      <c r="M15" s="1085"/>
      <c r="N15" s="1085"/>
      <c r="O15" s="1085"/>
      <c r="P15" s="1085"/>
      <c r="Q15" s="1085"/>
    </row>
    <row r="16" spans="1:17" s="119" customFormat="1">
      <c r="A16" s="1049"/>
      <c r="B16" s="1086"/>
      <c r="C16" s="1086"/>
      <c r="D16" s="1086"/>
      <c r="E16" s="1086"/>
      <c r="F16" s="1086"/>
      <c r="G16" s="1086"/>
      <c r="H16" s="1086"/>
      <c r="I16" s="1086"/>
      <c r="J16" s="1086"/>
      <c r="K16" s="1086"/>
      <c r="L16" s="1086"/>
      <c r="M16" s="1086"/>
      <c r="N16" s="1086"/>
      <c r="O16" s="1086"/>
      <c r="P16" s="1086"/>
      <c r="Q16" s="1086"/>
    </row>
    <row r="17" spans="1:17" s="119" customFormat="1">
      <c r="A17" s="1049"/>
      <c r="B17" s="1086"/>
      <c r="C17" s="1086"/>
      <c r="D17" s="1086"/>
      <c r="E17" s="1086"/>
      <c r="F17" s="1086"/>
      <c r="G17" s="1086"/>
      <c r="H17" s="1086"/>
      <c r="I17" s="1086"/>
      <c r="J17" s="1086"/>
      <c r="K17" s="1086"/>
      <c r="L17" s="1086"/>
      <c r="M17" s="1086"/>
      <c r="N17" s="1086"/>
      <c r="O17" s="1086"/>
      <c r="P17" s="1086"/>
      <c r="Q17" s="1086"/>
    </row>
    <row r="18" spans="1:17" s="119" customFormat="1">
      <c r="A18" s="1049"/>
      <c r="B18" s="1086"/>
      <c r="C18" s="1086"/>
      <c r="D18" s="1086"/>
      <c r="E18" s="1086"/>
      <c r="F18" s="1086"/>
      <c r="G18" s="1086"/>
      <c r="H18" s="1086"/>
      <c r="I18" s="1086"/>
      <c r="J18" s="1086"/>
      <c r="K18" s="1086"/>
      <c r="L18" s="1086"/>
      <c r="M18" s="1086"/>
      <c r="N18" s="1086"/>
      <c r="O18" s="1086"/>
      <c r="P18" s="1086"/>
      <c r="Q18" s="1086"/>
    </row>
  </sheetData>
  <mergeCells count="21">
    <mergeCell ref="A18:Q18"/>
    <mergeCell ref="A11:O11"/>
    <mergeCell ref="P11:Q11"/>
    <mergeCell ref="A14:Q14"/>
    <mergeCell ref="A15:Q15"/>
    <mergeCell ref="A16:Q16"/>
    <mergeCell ref="A17:Q17"/>
    <mergeCell ref="A8:O8"/>
    <mergeCell ref="P8:Q8"/>
    <mergeCell ref="A9:O9"/>
    <mergeCell ref="P9:Q9"/>
    <mergeCell ref="A10:O10"/>
    <mergeCell ref="P10:Q10"/>
    <mergeCell ref="A6:O6"/>
    <mergeCell ref="P6:Q7"/>
    <mergeCell ref="A7:O7"/>
    <mergeCell ref="A2:Q2"/>
    <mergeCell ref="A4:O4"/>
    <mergeCell ref="P4:Q4"/>
    <mergeCell ref="A5:O5"/>
    <mergeCell ref="P5:Q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8"/>
  </sheetPr>
  <dimension ref="A2:Q12"/>
  <sheetViews>
    <sheetView view="pageBreakPreview" zoomScale="85" zoomScaleNormal="100" zoomScaleSheetLayoutView="85" workbookViewId="0">
      <selection activeCell="A2" sqref="A2:Q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463</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36" customHeight="1">
      <c r="A5" s="1214" t="s">
        <v>564</v>
      </c>
      <c r="B5" s="1215"/>
      <c r="C5" s="1215"/>
      <c r="D5" s="1215"/>
      <c r="E5" s="1215"/>
      <c r="F5" s="1215"/>
      <c r="G5" s="1215"/>
      <c r="H5" s="1215"/>
      <c r="I5" s="1215"/>
      <c r="J5" s="1215"/>
      <c r="K5" s="1215"/>
      <c r="L5" s="1215"/>
      <c r="M5" s="1215"/>
      <c r="N5" s="1215"/>
      <c r="O5" s="1216"/>
      <c r="P5" s="1217" t="s">
        <v>315</v>
      </c>
      <c r="Q5" s="1218"/>
    </row>
    <row r="6" spans="1:17" s="114" customFormat="1" ht="45" customHeight="1">
      <c r="A6" s="1209" t="s">
        <v>571</v>
      </c>
      <c r="B6" s="1210"/>
      <c r="C6" s="1210"/>
      <c r="D6" s="1210"/>
      <c r="E6" s="1210"/>
      <c r="F6" s="1210"/>
      <c r="G6" s="1210"/>
      <c r="H6" s="1210"/>
      <c r="I6" s="1210"/>
      <c r="J6" s="1210"/>
      <c r="K6" s="1210"/>
      <c r="L6" s="1210"/>
      <c r="M6" s="1210"/>
      <c r="N6" s="1210"/>
      <c r="O6" s="1211"/>
      <c r="P6" s="1212" t="s">
        <v>315</v>
      </c>
      <c r="Q6" s="1213"/>
    </row>
    <row r="7" spans="1:17" s="114" customFormat="1" ht="36" customHeight="1" thickBot="1">
      <c r="A7" s="1219" t="s">
        <v>339</v>
      </c>
      <c r="B7" s="1220"/>
      <c r="C7" s="1220"/>
      <c r="D7" s="1220"/>
      <c r="E7" s="1220"/>
      <c r="F7" s="1220"/>
      <c r="G7" s="1220"/>
      <c r="H7" s="1220"/>
      <c r="I7" s="1220"/>
      <c r="J7" s="1220"/>
      <c r="K7" s="1220"/>
      <c r="L7" s="1220"/>
      <c r="M7" s="1220"/>
      <c r="N7" s="1220"/>
      <c r="O7" s="1221"/>
      <c r="P7" s="1107" t="s">
        <v>315</v>
      </c>
      <c r="Q7" s="1108"/>
    </row>
    <row r="8" spans="1:17" s="114" customFormat="1" ht="11.25" customHeight="1">
      <c r="A8" s="115"/>
      <c r="B8" s="116"/>
      <c r="C8" s="116"/>
      <c r="D8" s="116"/>
      <c r="E8" s="116"/>
      <c r="F8" s="116"/>
      <c r="G8" s="116"/>
      <c r="H8" s="116"/>
      <c r="I8" s="116"/>
      <c r="J8" s="116"/>
      <c r="K8" s="116"/>
      <c r="L8" s="116"/>
      <c r="M8" s="116"/>
      <c r="N8" s="116"/>
      <c r="O8" s="116"/>
      <c r="P8" s="117"/>
      <c r="Q8" s="117"/>
    </row>
    <row r="9" spans="1:17" ht="12.75" customHeight="1">
      <c r="A9" s="110" t="s">
        <v>318</v>
      </c>
    </row>
    <row r="10" spans="1:17" s="163" customFormat="1" ht="408.9" customHeight="1">
      <c r="A10" s="1109" t="s">
        <v>565</v>
      </c>
      <c r="B10" s="1145"/>
      <c r="C10" s="1145"/>
      <c r="D10" s="1145"/>
      <c r="E10" s="1145"/>
      <c r="F10" s="1145"/>
      <c r="G10" s="1145"/>
      <c r="H10" s="1145"/>
      <c r="I10" s="1145"/>
      <c r="J10" s="1145"/>
      <c r="K10" s="1145"/>
      <c r="L10" s="1145"/>
      <c r="M10" s="1145"/>
      <c r="N10" s="1145"/>
      <c r="O10" s="1145"/>
      <c r="P10" s="1145"/>
      <c r="Q10" s="1145"/>
    </row>
    <row r="11" spans="1:17" s="119" customFormat="1" ht="303" customHeight="1">
      <c r="A11" s="1061" t="s">
        <v>566</v>
      </c>
      <c r="B11" s="1086"/>
      <c r="C11" s="1086"/>
      <c r="D11" s="1086"/>
      <c r="E11" s="1086"/>
      <c r="F11" s="1086"/>
      <c r="G11" s="1086"/>
      <c r="H11" s="1086"/>
      <c r="I11" s="1086"/>
      <c r="J11" s="1086"/>
      <c r="K11" s="1086"/>
      <c r="L11" s="1086"/>
      <c r="M11" s="1086"/>
      <c r="N11" s="1086"/>
      <c r="O11" s="1086"/>
      <c r="P11" s="1086"/>
      <c r="Q11" s="1086"/>
    </row>
    <row r="12" spans="1:17" s="119" customFormat="1" ht="78.75" customHeight="1">
      <c r="A12" s="1049"/>
      <c r="B12" s="1086"/>
      <c r="C12" s="1086"/>
      <c r="D12" s="1086"/>
      <c r="E12" s="1086"/>
      <c r="F12" s="1086"/>
      <c r="G12" s="1086"/>
      <c r="H12" s="1086"/>
      <c r="I12" s="1086"/>
      <c r="J12" s="1086"/>
      <c r="K12" s="1086"/>
      <c r="L12" s="1086"/>
      <c r="M12" s="1086"/>
      <c r="N12" s="1086"/>
      <c r="O12" s="1086"/>
      <c r="P12" s="1086"/>
      <c r="Q12" s="1086"/>
    </row>
  </sheetData>
  <mergeCells count="12">
    <mergeCell ref="A2:Q2"/>
    <mergeCell ref="A11:Q11"/>
    <mergeCell ref="A12:Q12"/>
    <mergeCell ref="A7:O7"/>
    <mergeCell ref="P7:Q7"/>
    <mergeCell ref="A10:Q10"/>
    <mergeCell ref="A6:O6"/>
    <mergeCell ref="P6:Q6"/>
    <mergeCell ref="A4:O4"/>
    <mergeCell ref="P4:Q4"/>
    <mergeCell ref="A5:O5"/>
    <mergeCell ref="P5:Q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sheetPr>
  <dimension ref="A2:Q15"/>
  <sheetViews>
    <sheetView view="pageBreakPreview" zoomScale="85" zoomScaleNormal="100" zoomScaleSheetLayoutView="85" workbookViewId="0">
      <selection activeCell="A2" sqref="A2:Q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464</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14" customFormat="1" ht="45" customHeight="1">
      <c r="A5" s="1178" t="s">
        <v>568</v>
      </c>
      <c r="B5" s="1167"/>
      <c r="C5" s="1167"/>
      <c r="D5" s="1167"/>
      <c r="E5" s="1167"/>
      <c r="F5" s="1167"/>
      <c r="G5" s="1167"/>
      <c r="H5" s="1167"/>
      <c r="I5" s="1167"/>
      <c r="J5" s="1167"/>
      <c r="K5" s="1167"/>
      <c r="L5" s="1167"/>
      <c r="M5" s="1167"/>
      <c r="N5" s="1167"/>
      <c r="O5" s="1168"/>
      <c r="P5" s="1232" t="s">
        <v>315</v>
      </c>
      <c r="Q5" s="1233"/>
    </row>
    <row r="6" spans="1:17" s="114" customFormat="1" ht="36" customHeight="1">
      <c r="A6" s="1222" t="s">
        <v>567</v>
      </c>
      <c r="B6" s="1223"/>
      <c r="C6" s="1223"/>
      <c r="D6" s="1223"/>
      <c r="E6" s="1223"/>
      <c r="F6" s="1223"/>
      <c r="G6" s="1223"/>
      <c r="H6" s="1223"/>
      <c r="I6" s="1223"/>
      <c r="J6" s="1223"/>
      <c r="K6" s="1223"/>
      <c r="L6" s="1223"/>
      <c r="M6" s="1223"/>
      <c r="N6" s="1223"/>
      <c r="O6" s="1224"/>
      <c r="P6" s="1225" t="s">
        <v>315</v>
      </c>
      <c r="Q6" s="1226"/>
    </row>
    <row r="7" spans="1:17" s="114" customFormat="1" ht="36" customHeight="1">
      <c r="A7" s="1222" t="s">
        <v>537</v>
      </c>
      <c r="B7" s="1223"/>
      <c r="C7" s="1223"/>
      <c r="D7" s="1223"/>
      <c r="E7" s="1223"/>
      <c r="F7" s="1223"/>
      <c r="G7" s="1223"/>
      <c r="H7" s="1223"/>
      <c r="I7" s="1223"/>
      <c r="J7" s="1223"/>
      <c r="K7" s="1223"/>
      <c r="L7" s="1223"/>
      <c r="M7" s="1223"/>
      <c r="N7" s="1223"/>
      <c r="O7" s="1224"/>
      <c r="P7" s="1225" t="s">
        <v>315</v>
      </c>
      <c r="Q7" s="1226"/>
    </row>
    <row r="8" spans="1:17" s="114" customFormat="1" ht="36" customHeight="1">
      <c r="A8" s="1222" t="s">
        <v>823</v>
      </c>
      <c r="B8" s="1223"/>
      <c r="C8" s="1223"/>
      <c r="D8" s="1223"/>
      <c r="E8" s="1223"/>
      <c r="F8" s="1223"/>
      <c r="G8" s="1223"/>
      <c r="H8" s="1223"/>
      <c r="I8" s="1223"/>
      <c r="J8" s="1223"/>
      <c r="K8" s="1223"/>
      <c r="L8" s="1223"/>
      <c r="M8" s="1223"/>
      <c r="N8" s="1223"/>
      <c r="O8" s="1224"/>
      <c r="P8" s="1225" t="s">
        <v>315</v>
      </c>
      <c r="Q8" s="1226"/>
    </row>
    <row r="9" spans="1:17" s="114" customFormat="1" ht="36" customHeight="1" thickBot="1">
      <c r="A9" s="1227" t="s">
        <v>339</v>
      </c>
      <c r="B9" s="1228"/>
      <c r="C9" s="1228"/>
      <c r="D9" s="1228"/>
      <c r="E9" s="1228"/>
      <c r="F9" s="1228"/>
      <c r="G9" s="1228"/>
      <c r="H9" s="1228"/>
      <c r="I9" s="1228"/>
      <c r="J9" s="1228"/>
      <c r="K9" s="1228"/>
      <c r="L9" s="1228"/>
      <c r="M9" s="1228"/>
      <c r="N9" s="1228"/>
      <c r="O9" s="1229"/>
      <c r="P9" s="1230" t="s">
        <v>315</v>
      </c>
      <c r="Q9" s="1231"/>
    </row>
    <row r="10" spans="1:17" s="114" customFormat="1" ht="11.25" customHeight="1">
      <c r="A10" s="230"/>
      <c r="B10" s="231"/>
      <c r="C10" s="231"/>
      <c r="D10" s="231"/>
      <c r="E10" s="231"/>
      <c r="F10" s="231"/>
      <c r="G10" s="231"/>
      <c r="H10" s="231"/>
      <c r="I10" s="231"/>
      <c r="J10" s="231"/>
      <c r="K10" s="231"/>
      <c r="L10" s="231"/>
      <c r="M10" s="231"/>
      <c r="N10" s="231"/>
      <c r="O10" s="231"/>
      <c r="P10" s="232"/>
      <c r="Q10" s="232"/>
    </row>
    <row r="11" spans="1:17" ht="12.75" customHeight="1">
      <c r="A11" s="235" t="s">
        <v>318</v>
      </c>
      <c r="B11" s="235"/>
      <c r="C11" s="235"/>
      <c r="D11" s="235"/>
      <c r="E11" s="235"/>
      <c r="F11" s="235"/>
      <c r="G11" s="235"/>
      <c r="H11" s="235"/>
      <c r="I11" s="235"/>
      <c r="J11" s="235"/>
      <c r="K11" s="235"/>
      <c r="L11" s="235"/>
      <c r="M11" s="235"/>
      <c r="N11" s="235"/>
      <c r="O11" s="235"/>
      <c r="P11" s="236"/>
      <c r="Q11" s="236"/>
    </row>
    <row r="12" spans="1:17" s="481" customFormat="1" ht="409.5" customHeight="1">
      <c r="A12" s="1176" t="s">
        <v>556</v>
      </c>
      <c r="B12" s="1145"/>
      <c r="C12" s="1145"/>
      <c r="D12" s="1145"/>
      <c r="E12" s="1145"/>
      <c r="F12" s="1145"/>
      <c r="G12" s="1145"/>
      <c r="H12" s="1145"/>
      <c r="I12" s="1145"/>
      <c r="J12" s="1145"/>
      <c r="K12" s="1145"/>
      <c r="L12" s="1145"/>
      <c r="M12" s="1145"/>
      <c r="N12" s="1145"/>
      <c r="O12" s="1145"/>
      <c r="P12" s="1145"/>
      <c r="Q12" s="1145"/>
    </row>
    <row r="13" spans="1:17" s="119" customFormat="1" ht="142.5" customHeight="1">
      <c r="A13" s="1176"/>
      <c r="B13" s="1145"/>
      <c r="C13" s="1145"/>
      <c r="D13" s="1145"/>
      <c r="E13" s="1145"/>
      <c r="F13" s="1145"/>
      <c r="G13" s="1145"/>
      <c r="H13" s="1145"/>
      <c r="I13" s="1145"/>
      <c r="J13" s="1145"/>
      <c r="K13" s="1145"/>
      <c r="L13" s="1145"/>
      <c r="M13" s="1145"/>
      <c r="N13" s="1145"/>
      <c r="O13" s="1145"/>
      <c r="P13" s="1145"/>
      <c r="Q13" s="1145"/>
    </row>
    <row r="14" spans="1:17" s="119" customFormat="1" ht="48" customHeight="1">
      <c r="A14" s="1049"/>
      <c r="B14" s="1086"/>
      <c r="C14" s="1086"/>
      <c r="D14" s="1086"/>
      <c r="E14" s="1086"/>
      <c r="F14" s="1086"/>
      <c r="G14" s="1086"/>
      <c r="H14" s="1086"/>
      <c r="I14" s="1086"/>
      <c r="J14" s="1086"/>
      <c r="K14" s="1086"/>
      <c r="L14" s="1086"/>
      <c r="M14" s="1086"/>
      <c r="N14" s="1086"/>
      <c r="O14" s="1086"/>
      <c r="P14" s="1086"/>
      <c r="Q14" s="1086"/>
    </row>
    <row r="15" spans="1:17" s="119" customFormat="1" ht="78.75" customHeight="1">
      <c r="A15" s="1049"/>
      <c r="B15" s="1086"/>
      <c r="C15" s="1086"/>
      <c r="D15" s="1086"/>
      <c r="E15" s="1086"/>
      <c r="F15" s="1086"/>
      <c r="G15" s="1086"/>
      <c r="H15" s="1086"/>
      <c r="I15" s="1086"/>
      <c r="J15" s="1086"/>
      <c r="K15" s="1086"/>
      <c r="L15" s="1086"/>
      <c r="M15" s="1086"/>
      <c r="N15" s="1086"/>
      <c r="O15" s="1086"/>
      <c r="P15" s="1086"/>
      <c r="Q15" s="1086"/>
    </row>
  </sheetData>
  <mergeCells count="17">
    <mergeCell ref="A13:Q13"/>
    <mergeCell ref="A14:Q14"/>
    <mergeCell ref="A15:Q15"/>
    <mergeCell ref="A12:Q12"/>
    <mergeCell ref="A4:O4"/>
    <mergeCell ref="P4:Q4"/>
    <mergeCell ref="A5:O5"/>
    <mergeCell ref="P5:Q5"/>
    <mergeCell ref="A2:Q2"/>
    <mergeCell ref="A7:O7"/>
    <mergeCell ref="P7:Q7"/>
    <mergeCell ref="A9:O9"/>
    <mergeCell ref="P9:Q9"/>
    <mergeCell ref="A6:O6"/>
    <mergeCell ref="P6:Q6"/>
    <mergeCell ref="A8:O8"/>
    <mergeCell ref="P8:Q8"/>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R454"/>
  <sheetViews>
    <sheetView view="pageBreakPreview" zoomScale="85" zoomScaleNormal="100" zoomScaleSheetLayoutView="85" workbookViewId="0">
      <selection sqref="A1:B2"/>
    </sheetView>
  </sheetViews>
  <sheetFormatPr defaultColWidth="9" defaultRowHeight="13.2"/>
  <cols>
    <col min="1" max="40" width="2.6640625" style="54" customWidth="1"/>
    <col min="41" max="16384" width="9" style="54"/>
  </cols>
  <sheetData>
    <row r="1" spans="1:40" ht="18" customHeight="1">
      <c r="A1" s="732" t="s">
        <v>58</v>
      </c>
      <c r="B1" s="732"/>
      <c r="C1" s="733" t="s">
        <v>59</v>
      </c>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c r="AD1" s="733"/>
      <c r="AE1" s="733"/>
      <c r="AF1" s="733"/>
      <c r="AG1" s="733"/>
      <c r="AH1" s="733"/>
      <c r="AI1" s="103"/>
      <c r="AJ1" s="103"/>
      <c r="AK1" s="103"/>
      <c r="AL1" s="103"/>
      <c r="AM1" s="103"/>
      <c r="AN1" s="103"/>
    </row>
    <row r="2" spans="1:40" ht="18" customHeight="1" thickBot="1">
      <c r="A2" s="732"/>
      <c r="B2" s="732"/>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501"/>
      <c r="AJ2" s="501"/>
      <c r="AK2" s="501"/>
      <c r="AL2" s="501"/>
      <c r="AM2" s="501"/>
      <c r="AN2" s="501"/>
    </row>
    <row r="3" spans="1:40" s="475" customFormat="1" ht="18" customHeight="1" thickTop="1">
      <c r="A3" s="476"/>
      <c r="B3" s="476"/>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739" t="s">
        <v>123</v>
      </c>
      <c r="AJ3" s="740"/>
      <c r="AK3" s="740"/>
      <c r="AL3" s="740"/>
      <c r="AM3" s="740"/>
      <c r="AN3" s="741"/>
    </row>
    <row r="4" spans="1:40" ht="16.8" thickBot="1">
      <c r="A4" s="13"/>
      <c r="B4" s="13"/>
      <c r="C4" s="17"/>
      <c r="D4" s="17"/>
      <c r="E4" s="17"/>
      <c r="F4" s="17"/>
      <c r="G4" s="17"/>
      <c r="H4" s="17"/>
      <c r="I4" s="17"/>
      <c r="J4" s="17"/>
      <c r="K4" s="17"/>
      <c r="L4" s="17"/>
      <c r="M4" s="17"/>
      <c r="N4" s="17"/>
      <c r="O4" s="17"/>
      <c r="P4" s="17"/>
      <c r="Q4" s="17"/>
      <c r="R4" s="17"/>
      <c r="S4" s="17"/>
      <c r="T4" s="17"/>
      <c r="U4" s="17"/>
      <c r="V4" s="17"/>
      <c r="W4" s="17"/>
      <c r="X4" s="17"/>
      <c r="Y4" s="17"/>
      <c r="Z4" s="17"/>
      <c r="AA4" s="26"/>
      <c r="AB4" s="18"/>
      <c r="AC4" s="25"/>
      <c r="AD4" s="25"/>
      <c r="AE4" s="25"/>
      <c r="AF4" s="25"/>
      <c r="AG4" s="25"/>
      <c r="AH4" s="25"/>
      <c r="AI4" s="742"/>
      <c r="AJ4" s="743"/>
      <c r="AK4" s="743"/>
      <c r="AL4" s="743"/>
      <c r="AM4" s="743"/>
      <c r="AN4" s="744"/>
    </row>
    <row r="5" spans="1:40" ht="18" customHeight="1" thickTop="1">
      <c r="B5" s="27" t="s">
        <v>7</v>
      </c>
      <c r="AI5" s="819" t="s">
        <v>296</v>
      </c>
      <c r="AJ5" s="820"/>
      <c r="AK5" s="820"/>
      <c r="AL5" s="820"/>
      <c r="AM5" s="820"/>
      <c r="AN5" s="820"/>
    </row>
    <row r="6" spans="1:40" ht="18" customHeight="1">
      <c r="C6" s="645">
        <v>1</v>
      </c>
      <c r="D6" s="646"/>
      <c r="E6" s="640" t="s">
        <v>201</v>
      </c>
      <c r="F6" s="783"/>
      <c r="G6" s="783"/>
      <c r="H6" s="783"/>
      <c r="I6" s="783"/>
      <c r="J6" s="783"/>
      <c r="K6" s="783"/>
      <c r="L6" s="783"/>
      <c r="M6" s="783"/>
      <c r="N6" s="783"/>
      <c r="O6" s="783"/>
      <c r="P6" s="783"/>
      <c r="Q6" s="783"/>
      <c r="R6" s="783"/>
      <c r="S6" s="783"/>
      <c r="T6" s="783"/>
      <c r="U6" s="783"/>
      <c r="V6" s="783"/>
      <c r="W6" s="783"/>
      <c r="X6" s="783"/>
      <c r="Y6" s="783"/>
      <c r="Z6" s="783"/>
      <c r="AA6" s="783"/>
      <c r="AB6" s="783"/>
      <c r="AC6" s="783"/>
      <c r="AD6" s="783"/>
      <c r="AE6" s="783"/>
      <c r="AF6" s="783"/>
      <c r="AG6" s="783"/>
      <c r="AH6" s="784"/>
      <c r="AI6" s="645"/>
      <c r="AJ6" s="677"/>
      <c r="AK6" s="677"/>
      <c r="AL6" s="677"/>
      <c r="AM6" s="677"/>
      <c r="AN6" s="646"/>
    </row>
    <row r="7" spans="1:40" ht="18" customHeight="1">
      <c r="C7" s="649"/>
      <c r="D7" s="650"/>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6"/>
      <c r="AI7" s="649"/>
      <c r="AJ7" s="720"/>
      <c r="AK7" s="720"/>
      <c r="AL7" s="720"/>
      <c r="AM7" s="720"/>
      <c r="AN7" s="650"/>
    </row>
    <row r="8" spans="1:40" ht="18" customHeight="1">
      <c r="C8" s="645">
        <v>2</v>
      </c>
      <c r="D8" s="646"/>
      <c r="E8" s="588" t="s">
        <v>202</v>
      </c>
      <c r="F8" s="683"/>
      <c r="G8" s="683"/>
      <c r="H8" s="683"/>
      <c r="I8" s="683"/>
      <c r="J8" s="683"/>
      <c r="K8" s="683"/>
      <c r="L8" s="683"/>
      <c r="M8" s="683"/>
      <c r="N8" s="683"/>
      <c r="O8" s="683"/>
      <c r="P8" s="683"/>
      <c r="Q8" s="683"/>
      <c r="R8" s="683"/>
      <c r="S8" s="683"/>
      <c r="T8" s="683"/>
      <c r="U8" s="683"/>
      <c r="V8" s="683"/>
      <c r="W8" s="683"/>
      <c r="X8" s="683"/>
      <c r="Y8" s="683"/>
      <c r="Z8" s="683"/>
      <c r="AA8" s="683"/>
      <c r="AB8" s="683"/>
      <c r="AC8" s="683"/>
      <c r="AD8" s="683"/>
      <c r="AE8" s="683"/>
      <c r="AF8" s="683"/>
      <c r="AG8" s="683"/>
      <c r="AH8" s="684"/>
      <c r="AI8" s="645"/>
      <c r="AJ8" s="677"/>
      <c r="AK8" s="677"/>
      <c r="AL8" s="677"/>
      <c r="AM8" s="677"/>
      <c r="AN8" s="646"/>
    </row>
    <row r="9" spans="1:40" ht="18" customHeight="1">
      <c r="C9" s="649"/>
      <c r="D9" s="650"/>
      <c r="E9" s="688"/>
      <c r="F9" s="689"/>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c r="AF9" s="689"/>
      <c r="AG9" s="689"/>
      <c r="AH9" s="690"/>
      <c r="AI9" s="649"/>
      <c r="AJ9" s="720"/>
      <c r="AK9" s="720"/>
      <c r="AL9" s="720"/>
      <c r="AM9" s="720"/>
      <c r="AN9" s="650"/>
    </row>
    <row r="10" spans="1:40" ht="18" customHeight="1">
      <c r="C10" s="645">
        <v>3</v>
      </c>
      <c r="D10" s="646"/>
      <c r="E10" s="588" t="s">
        <v>203</v>
      </c>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3"/>
      <c r="AG10" s="683"/>
      <c r="AH10" s="684"/>
      <c r="AI10" s="645"/>
      <c r="AJ10" s="677"/>
      <c r="AK10" s="677"/>
      <c r="AL10" s="677"/>
      <c r="AM10" s="677"/>
      <c r="AN10" s="646"/>
    </row>
    <row r="11" spans="1:40" ht="18" customHeight="1">
      <c r="C11" s="649"/>
      <c r="D11" s="650"/>
      <c r="E11" s="688"/>
      <c r="F11" s="689"/>
      <c r="G11" s="689"/>
      <c r="H11" s="689"/>
      <c r="I11" s="689"/>
      <c r="J11" s="689"/>
      <c r="K11" s="689"/>
      <c r="L11" s="689"/>
      <c r="M11" s="689"/>
      <c r="N11" s="689"/>
      <c r="O11" s="689"/>
      <c r="P11" s="689"/>
      <c r="Q11" s="689"/>
      <c r="R11" s="689"/>
      <c r="S11" s="689"/>
      <c r="T11" s="689"/>
      <c r="U11" s="689"/>
      <c r="V11" s="689"/>
      <c r="W11" s="689"/>
      <c r="X11" s="689"/>
      <c r="Y11" s="689"/>
      <c r="Z11" s="689"/>
      <c r="AA11" s="689"/>
      <c r="AB11" s="689"/>
      <c r="AC11" s="689"/>
      <c r="AD11" s="689"/>
      <c r="AE11" s="689"/>
      <c r="AF11" s="689"/>
      <c r="AG11" s="689"/>
      <c r="AH11" s="690"/>
      <c r="AI11" s="649"/>
      <c r="AJ11" s="720"/>
      <c r="AK11" s="720"/>
      <c r="AL11" s="720"/>
      <c r="AM11" s="720"/>
      <c r="AN11" s="650"/>
    </row>
    <row r="12" spans="1:40">
      <c r="C12" s="44"/>
      <c r="D12" s="44"/>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4"/>
      <c r="AJ12" s="44"/>
      <c r="AK12" s="44"/>
      <c r="AL12" s="44"/>
      <c r="AM12" s="44"/>
      <c r="AN12" s="44"/>
    </row>
    <row r="13" spans="1:40" ht="18" customHeight="1">
      <c r="B13" s="29" t="s">
        <v>115</v>
      </c>
      <c r="C13" s="44"/>
      <c r="D13" s="44"/>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4"/>
      <c r="AJ13" s="44"/>
      <c r="AK13" s="44"/>
      <c r="AL13" s="44"/>
      <c r="AM13" s="44"/>
      <c r="AN13" s="44"/>
    </row>
    <row r="14" spans="1:40" ht="18" customHeight="1">
      <c r="C14" s="645">
        <v>4</v>
      </c>
      <c r="D14" s="646"/>
      <c r="E14" s="588" t="s">
        <v>204</v>
      </c>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3"/>
      <c r="AE14" s="683"/>
      <c r="AF14" s="683"/>
      <c r="AG14" s="683"/>
      <c r="AH14" s="684"/>
      <c r="AI14" s="645"/>
      <c r="AJ14" s="677"/>
      <c r="AK14" s="677"/>
      <c r="AL14" s="677"/>
      <c r="AM14" s="677"/>
      <c r="AN14" s="646"/>
    </row>
    <row r="15" spans="1:40" ht="18" customHeight="1">
      <c r="C15" s="649"/>
      <c r="D15" s="650"/>
      <c r="E15" s="688"/>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c r="AD15" s="689"/>
      <c r="AE15" s="689"/>
      <c r="AF15" s="689"/>
      <c r="AG15" s="689"/>
      <c r="AH15" s="690"/>
      <c r="AI15" s="649"/>
      <c r="AJ15" s="720"/>
      <c r="AK15" s="720"/>
      <c r="AL15" s="720"/>
      <c r="AM15" s="720"/>
      <c r="AN15" s="650"/>
    </row>
    <row r="16" spans="1:40">
      <c r="A16" s="47"/>
      <c r="B16" s="47"/>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7"/>
      <c r="AJ16" s="47"/>
      <c r="AK16" s="47"/>
      <c r="AL16" s="47"/>
      <c r="AM16" s="47"/>
      <c r="AN16" s="47"/>
    </row>
    <row r="17" spans="1:40" ht="18" customHeight="1">
      <c r="A17" s="47"/>
      <c r="B17" s="28" t="s">
        <v>116</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7"/>
      <c r="AJ17" s="47"/>
      <c r="AK17" s="47"/>
      <c r="AL17" s="47"/>
      <c r="AM17" s="47"/>
      <c r="AN17" s="47"/>
    </row>
    <row r="18" spans="1:40" ht="18" customHeight="1">
      <c r="A18" s="47"/>
      <c r="B18" s="47"/>
      <c r="C18" s="645">
        <v>5</v>
      </c>
      <c r="D18" s="646"/>
      <c r="E18" s="588" t="s">
        <v>205</v>
      </c>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E18" s="683"/>
      <c r="AF18" s="683"/>
      <c r="AG18" s="683"/>
      <c r="AH18" s="684"/>
      <c r="AI18" s="645"/>
      <c r="AJ18" s="677"/>
      <c r="AK18" s="677"/>
      <c r="AL18" s="677"/>
      <c r="AM18" s="677"/>
      <c r="AN18" s="646"/>
    </row>
    <row r="19" spans="1:40" ht="18" customHeight="1">
      <c r="A19" s="47"/>
      <c r="B19" s="47"/>
      <c r="C19" s="649"/>
      <c r="D19" s="650"/>
      <c r="E19" s="688"/>
      <c r="F19" s="689"/>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c r="AH19" s="690"/>
      <c r="AI19" s="649"/>
      <c r="AJ19" s="720"/>
      <c r="AK19" s="720"/>
      <c r="AL19" s="720"/>
      <c r="AM19" s="720"/>
      <c r="AN19" s="650"/>
    </row>
    <row r="20" spans="1:40">
      <c r="A20" s="47"/>
      <c r="B20" s="47"/>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7"/>
      <c r="AJ20" s="47"/>
      <c r="AK20" s="47"/>
      <c r="AL20" s="47"/>
      <c r="AM20" s="47"/>
      <c r="AN20" s="47"/>
    </row>
    <row r="21" spans="1:40" ht="18" customHeight="1">
      <c r="A21" s="47"/>
      <c r="B21" s="28" t="s">
        <v>117</v>
      </c>
      <c r="C21" s="44"/>
      <c r="D21" s="44"/>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44"/>
      <c r="AJ21" s="44"/>
      <c r="AK21" s="44"/>
      <c r="AL21" s="44"/>
      <c r="AM21" s="44"/>
      <c r="AN21" s="44"/>
    </row>
    <row r="22" spans="1:40" ht="18" customHeight="1">
      <c r="A22" s="47"/>
      <c r="B22" s="47"/>
      <c r="C22" s="645">
        <v>6</v>
      </c>
      <c r="D22" s="646"/>
      <c r="E22" s="588" t="s">
        <v>206</v>
      </c>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4"/>
      <c r="AI22" s="645"/>
      <c r="AJ22" s="677"/>
      <c r="AK22" s="677"/>
      <c r="AL22" s="677"/>
      <c r="AM22" s="677"/>
      <c r="AN22" s="646"/>
    </row>
    <row r="23" spans="1:40" ht="18" customHeight="1">
      <c r="A23" s="47"/>
      <c r="B23" s="47"/>
      <c r="C23" s="649"/>
      <c r="D23" s="650"/>
      <c r="E23" s="688"/>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c r="AG23" s="689"/>
      <c r="AH23" s="690"/>
      <c r="AI23" s="649"/>
      <c r="AJ23" s="720"/>
      <c r="AK23" s="720"/>
      <c r="AL23" s="720"/>
      <c r="AM23" s="720"/>
      <c r="AN23" s="650"/>
    </row>
    <row r="24" spans="1:40" ht="18" customHeight="1">
      <c r="A24" s="47"/>
      <c r="B24" s="47"/>
      <c r="C24" s="645">
        <v>7</v>
      </c>
      <c r="D24" s="646"/>
      <c r="E24" s="588" t="s">
        <v>303</v>
      </c>
      <c r="F24" s="683"/>
      <c r="G24" s="683"/>
      <c r="H24" s="683"/>
      <c r="I24" s="683"/>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4"/>
      <c r="AI24" s="645"/>
      <c r="AJ24" s="677"/>
      <c r="AK24" s="677"/>
      <c r="AL24" s="677"/>
      <c r="AM24" s="677"/>
      <c r="AN24" s="646"/>
    </row>
    <row r="25" spans="1:40" ht="18" customHeight="1">
      <c r="A25" s="47"/>
      <c r="B25" s="47"/>
      <c r="C25" s="647"/>
      <c r="D25" s="648"/>
      <c r="E25" s="685"/>
      <c r="F25" s="686"/>
      <c r="G25" s="686"/>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7"/>
      <c r="AI25" s="647"/>
      <c r="AJ25" s="678"/>
      <c r="AK25" s="678"/>
      <c r="AL25" s="678"/>
      <c r="AM25" s="678"/>
      <c r="AN25" s="648"/>
    </row>
    <row r="26" spans="1:40" ht="18" customHeight="1">
      <c r="A26" s="47"/>
      <c r="B26" s="47"/>
      <c r="C26" s="649"/>
      <c r="D26" s="650"/>
      <c r="E26" s="688"/>
      <c r="F26" s="689"/>
      <c r="G26" s="689"/>
      <c r="H26" s="689"/>
      <c r="I26" s="689"/>
      <c r="J26" s="689"/>
      <c r="K26" s="689"/>
      <c r="L26" s="689"/>
      <c r="M26" s="689"/>
      <c r="N26" s="689"/>
      <c r="O26" s="689"/>
      <c r="P26" s="689"/>
      <c r="Q26" s="689"/>
      <c r="R26" s="689"/>
      <c r="S26" s="689"/>
      <c r="T26" s="689"/>
      <c r="U26" s="689"/>
      <c r="V26" s="689"/>
      <c r="W26" s="689"/>
      <c r="X26" s="689"/>
      <c r="Y26" s="689"/>
      <c r="Z26" s="689"/>
      <c r="AA26" s="689"/>
      <c r="AB26" s="689"/>
      <c r="AC26" s="689"/>
      <c r="AD26" s="689"/>
      <c r="AE26" s="689"/>
      <c r="AF26" s="689"/>
      <c r="AG26" s="689"/>
      <c r="AH26" s="690"/>
      <c r="AI26" s="649"/>
      <c r="AJ26" s="720"/>
      <c r="AK26" s="720"/>
      <c r="AL26" s="720"/>
      <c r="AM26" s="720"/>
      <c r="AN26" s="650"/>
    </row>
    <row r="27" spans="1:40">
      <c r="A27" s="47"/>
      <c r="B27" s="47"/>
      <c r="C27" s="44"/>
      <c r="D27" s="44"/>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4"/>
      <c r="AJ27" s="44"/>
      <c r="AK27" s="44"/>
      <c r="AL27" s="44"/>
      <c r="AM27" s="44"/>
      <c r="AN27" s="44"/>
    </row>
    <row r="28" spans="1:40" ht="18" customHeight="1">
      <c r="A28" s="47"/>
      <c r="B28" s="28" t="s">
        <v>118</v>
      </c>
      <c r="C28" s="44"/>
      <c r="D28" s="44"/>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4"/>
      <c r="AJ28" s="44"/>
      <c r="AK28" s="44"/>
      <c r="AL28" s="44"/>
      <c r="AM28" s="44"/>
      <c r="AN28" s="44"/>
    </row>
    <row r="29" spans="1:40" ht="18" customHeight="1">
      <c r="A29" s="47"/>
      <c r="B29" s="47"/>
      <c r="C29" s="645">
        <v>8</v>
      </c>
      <c r="D29" s="646"/>
      <c r="E29" s="588" t="s">
        <v>207</v>
      </c>
      <c r="F29" s="683"/>
      <c r="G29" s="683"/>
      <c r="H29" s="683"/>
      <c r="I29" s="683"/>
      <c r="J29" s="683"/>
      <c r="K29" s="683"/>
      <c r="L29" s="683"/>
      <c r="M29" s="683"/>
      <c r="N29" s="683"/>
      <c r="O29" s="683"/>
      <c r="P29" s="683"/>
      <c r="Q29" s="683"/>
      <c r="R29" s="683"/>
      <c r="S29" s="683"/>
      <c r="T29" s="683"/>
      <c r="U29" s="683"/>
      <c r="V29" s="683"/>
      <c r="W29" s="683"/>
      <c r="X29" s="683"/>
      <c r="Y29" s="683"/>
      <c r="Z29" s="683"/>
      <c r="AA29" s="683"/>
      <c r="AB29" s="683"/>
      <c r="AC29" s="683"/>
      <c r="AD29" s="683"/>
      <c r="AE29" s="683"/>
      <c r="AF29" s="683"/>
      <c r="AG29" s="683"/>
      <c r="AH29" s="683"/>
      <c r="AI29" s="683"/>
      <c r="AJ29" s="683"/>
      <c r="AK29" s="683"/>
      <c r="AL29" s="683"/>
      <c r="AM29" s="683"/>
      <c r="AN29" s="684"/>
    </row>
    <row r="30" spans="1:40" ht="18" customHeight="1">
      <c r="A30" s="47"/>
      <c r="B30" s="47"/>
      <c r="C30" s="647"/>
      <c r="D30" s="648"/>
      <c r="E30" s="685"/>
      <c r="F30" s="686"/>
      <c r="G30" s="686"/>
      <c r="H30" s="686"/>
      <c r="I30" s="686"/>
      <c r="J30" s="686"/>
      <c r="K30" s="686"/>
      <c r="L30" s="686"/>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7"/>
    </row>
    <row r="31" spans="1:40" ht="18" customHeight="1">
      <c r="A31" s="47"/>
      <c r="B31" s="47"/>
      <c r="C31" s="647"/>
      <c r="D31" s="648"/>
      <c r="E31" s="588" t="s">
        <v>208</v>
      </c>
      <c r="F31" s="683"/>
      <c r="G31" s="683"/>
      <c r="H31" s="683"/>
      <c r="I31" s="683"/>
      <c r="J31" s="683"/>
      <c r="K31" s="683"/>
      <c r="L31" s="683"/>
      <c r="M31" s="683"/>
      <c r="N31" s="683"/>
      <c r="O31" s="683"/>
      <c r="P31" s="683"/>
      <c r="Q31" s="683"/>
      <c r="R31" s="683"/>
      <c r="S31" s="683"/>
      <c r="T31" s="683"/>
      <c r="U31" s="683"/>
      <c r="V31" s="683"/>
      <c r="W31" s="683"/>
      <c r="X31" s="683"/>
      <c r="Y31" s="683"/>
      <c r="Z31" s="48"/>
      <c r="AA31" s="48"/>
      <c r="AB31" s="48"/>
      <c r="AC31" s="48"/>
      <c r="AD31" s="48"/>
      <c r="AE31" s="48"/>
      <c r="AF31" s="48"/>
      <c r="AG31" s="48"/>
      <c r="AH31" s="48"/>
      <c r="AI31" s="43"/>
      <c r="AJ31" s="43"/>
      <c r="AK31" s="43"/>
      <c r="AL31" s="43"/>
      <c r="AM31" s="43"/>
      <c r="AN31" s="51"/>
    </row>
    <row r="32" spans="1:40" ht="18" customHeight="1">
      <c r="A32" s="47"/>
      <c r="B32" s="47"/>
      <c r="C32" s="647"/>
      <c r="D32" s="648"/>
      <c r="E32" s="591"/>
      <c r="F32" s="686"/>
      <c r="G32" s="686"/>
      <c r="H32" s="686"/>
      <c r="I32" s="686"/>
      <c r="J32" s="686"/>
      <c r="K32" s="686"/>
      <c r="L32" s="686"/>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c r="AK32" s="686"/>
      <c r="AL32" s="686"/>
      <c r="AM32" s="686"/>
      <c r="AN32" s="687"/>
    </row>
    <row r="33" spans="1:40" ht="18" customHeight="1">
      <c r="A33" s="47"/>
      <c r="B33" s="47"/>
      <c r="C33" s="649"/>
      <c r="D33" s="650"/>
      <c r="E33" s="688"/>
      <c r="F33" s="689"/>
      <c r="G33" s="689"/>
      <c r="H33" s="689"/>
      <c r="I33" s="689"/>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90"/>
    </row>
    <row r="34" spans="1:40" ht="18" customHeight="1">
      <c r="A34" s="47"/>
      <c r="B34" s="47"/>
      <c r="C34" s="645">
        <v>9</v>
      </c>
      <c r="D34" s="646"/>
      <c r="E34" s="591" t="s">
        <v>209</v>
      </c>
      <c r="F34" s="592"/>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c r="AG34" s="592"/>
      <c r="AH34" s="593"/>
      <c r="AI34" s="647"/>
      <c r="AJ34" s="678"/>
      <c r="AK34" s="678"/>
      <c r="AL34" s="678"/>
      <c r="AM34" s="678"/>
      <c r="AN34" s="648"/>
    </row>
    <row r="35" spans="1:40" ht="18" customHeight="1">
      <c r="A35" s="47"/>
      <c r="B35" s="47"/>
      <c r="C35" s="647"/>
      <c r="D35" s="648"/>
      <c r="E35" s="591"/>
      <c r="F35" s="592"/>
      <c r="G35" s="592"/>
      <c r="H35" s="592"/>
      <c r="I35" s="592"/>
      <c r="J35" s="592"/>
      <c r="K35" s="592"/>
      <c r="L35" s="592"/>
      <c r="M35" s="592"/>
      <c r="N35" s="592"/>
      <c r="O35" s="592"/>
      <c r="P35" s="592"/>
      <c r="Q35" s="592"/>
      <c r="R35" s="592"/>
      <c r="S35" s="592"/>
      <c r="T35" s="592"/>
      <c r="U35" s="592"/>
      <c r="V35" s="592"/>
      <c r="W35" s="592"/>
      <c r="X35" s="592"/>
      <c r="Y35" s="592"/>
      <c r="Z35" s="592"/>
      <c r="AA35" s="592"/>
      <c r="AB35" s="592"/>
      <c r="AC35" s="592"/>
      <c r="AD35" s="592"/>
      <c r="AE35" s="592"/>
      <c r="AF35" s="592"/>
      <c r="AG35" s="592"/>
      <c r="AH35" s="593"/>
      <c r="AI35" s="647"/>
      <c r="AJ35" s="678"/>
      <c r="AK35" s="678"/>
      <c r="AL35" s="678"/>
      <c r="AM35" s="678"/>
      <c r="AN35" s="648"/>
    </row>
    <row r="36" spans="1:40" ht="18" customHeight="1">
      <c r="A36" s="47"/>
      <c r="B36" s="47"/>
      <c r="C36" s="649"/>
      <c r="D36" s="650"/>
      <c r="E36" s="594"/>
      <c r="F36" s="595"/>
      <c r="G36" s="595"/>
      <c r="H36" s="595"/>
      <c r="I36" s="595"/>
      <c r="J36" s="595"/>
      <c r="K36" s="595"/>
      <c r="L36" s="595"/>
      <c r="M36" s="595"/>
      <c r="N36" s="595"/>
      <c r="O36" s="595"/>
      <c r="P36" s="595"/>
      <c r="Q36" s="595"/>
      <c r="R36" s="595"/>
      <c r="S36" s="595"/>
      <c r="T36" s="595"/>
      <c r="U36" s="595"/>
      <c r="V36" s="595"/>
      <c r="W36" s="595"/>
      <c r="X36" s="595"/>
      <c r="Y36" s="595"/>
      <c r="Z36" s="595"/>
      <c r="AA36" s="595"/>
      <c r="AB36" s="595"/>
      <c r="AC36" s="595"/>
      <c r="AD36" s="595"/>
      <c r="AE36" s="595"/>
      <c r="AF36" s="595"/>
      <c r="AG36" s="595"/>
      <c r="AH36" s="596"/>
      <c r="AI36" s="649"/>
      <c r="AJ36" s="720"/>
      <c r="AK36" s="720"/>
      <c r="AL36" s="720"/>
      <c r="AM36" s="720"/>
      <c r="AN36" s="650"/>
    </row>
    <row r="37" spans="1:40" ht="18" customHeight="1">
      <c r="A37" s="47"/>
      <c r="B37" s="47"/>
      <c r="C37" s="645">
        <v>10</v>
      </c>
      <c r="D37" s="646"/>
      <c r="E37" s="588" t="s">
        <v>210</v>
      </c>
      <c r="F37" s="589"/>
      <c r="G37" s="589"/>
      <c r="H37" s="589"/>
      <c r="I37" s="589"/>
      <c r="J37" s="589"/>
      <c r="K37" s="589"/>
      <c r="L37" s="589"/>
      <c r="M37" s="589"/>
      <c r="N37" s="589"/>
      <c r="O37" s="589"/>
      <c r="P37" s="589"/>
      <c r="Q37" s="589"/>
      <c r="R37" s="589"/>
      <c r="S37" s="589"/>
      <c r="T37" s="589"/>
      <c r="U37" s="589"/>
      <c r="V37" s="589"/>
      <c r="W37" s="589"/>
      <c r="X37" s="589"/>
      <c r="Y37" s="589"/>
      <c r="Z37" s="589"/>
      <c r="AA37" s="589"/>
      <c r="AB37" s="589"/>
      <c r="AC37" s="589"/>
      <c r="AD37" s="589"/>
      <c r="AE37" s="589"/>
      <c r="AF37" s="589"/>
      <c r="AG37" s="589"/>
      <c r="AH37" s="590"/>
      <c r="AI37" s="645"/>
      <c r="AJ37" s="677"/>
      <c r="AK37" s="677"/>
      <c r="AL37" s="677"/>
      <c r="AM37" s="677"/>
      <c r="AN37" s="646"/>
    </row>
    <row r="38" spans="1:40" ht="18" customHeight="1">
      <c r="A38" s="47"/>
      <c r="B38" s="47"/>
      <c r="C38" s="647"/>
      <c r="D38" s="648"/>
      <c r="E38" s="591"/>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3"/>
      <c r="AI38" s="647"/>
      <c r="AJ38" s="678"/>
      <c r="AK38" s="678"/>
      <c r="AL38" s="678"/>
      <c r="AM38" s="678"/>
      <c r="AN38" s="648"/>
    </row>
    <row r="39" spans="1:40" ht="18" customHeight="1">
      <c r="A39" s="47"/>
      <c r="B39" s="47"/>
      <c r="C39" s="649"/>
      <c r="D39" s="650"/>
      <c r="E39" s="594"/>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6"/>
      <c r="AI39" s="649"/>
      <c r="AJ39" s="720"/>
      <c r="AK39" s="720"/>
      <c r="AL39" s="720"/>
      <c r="AM39" s="720"/>
      <c r="AN39" s="650"/>
    </row>
    <row r="40" spans="1:40" ht="18" customHeight="1">
      <c r="A40" s="47"/>
      <c r="B40" s="47"/>
      <c r="C40" s="645">
        <v>11</v>
      </c>
      <c r="D40" s="646"/>
      <c r="E40" s="588" t="s">
        <v>211</v>
      </c>
      <c r="F40" s="683"/>
      <c r="G40" s="683"/>
      <c r="H40" s="683"/>
      <c r="I40" s="683"/>
      <c r="J40" s="683"/>
      <c r="K40" s="683"/>
      <c r="L40" s="683"/>
      <c r="M40" s="683"/>
      <c r="N40" s="683"/>
      <c r="O40" s="683"/>
      <c r="P40" s="683"/>
      <c r="Q40" s="683"/>
      <c r="R40" s="683"/>
      <c r="S40" s="683"/>
      <c r="T40" s="683"/>
      <c r="U40" s="683"/>
      <c r="V40" s="683"/>
      <c r="W40" s="683"/>
      <c r="X40" s="683"/>
      <c r="Y40" s="683"/>
      <c r="Z40" s="683"/>
      <c r="AA40" s="683"/>
      <c r="AB40" s="683"/>
      <c r="AC40" s="683"/>
      <c r="AD40" s="683"/>
      <c r="AE40" s="683"/>
      <c r="AF40" s="683"/>
      <c r="AG40" s="683"/>
      <c r="AH40" s="684"/>
      <c r="AI40" s="645"/>
      <c r="AJ40" s="677"/>
      <c r="AK40" s="677"/>
      <c r="AL40" s="677"/>
      <c r="AM40" s="677"/>
      <c r="AN40" s="646"/>
    </row>
    <row r="41" spans="1:40" ht="18" customHeight="1">
      <c r="A41" s="47"/>
      <c r="B41" s="47"/>
      <c r="C41" s="649"/>
      <c r="D41" s="650"/>
      <c r="E41" s="688"/>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90"/>
      <c r="AI41" s="649"/>
      <c r="AJ41" s="720"/>
      <c r="AK41" s="720"/>
      <c r="AL41" s="720"/>
      <c r="AM41" s="720"/>
      <c r="AN41" s="650"/>
    </row>
    <row r="42" spans="1:40">
      <c r="A42" s="47"/>
      <c r="B42" s="47"/>
      <c r="C42" s="44"/>
      <c r="D42" s="44"/>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4"/>
      <c r="AJ42" s="44"/>
      <c r="AK42" s="44"/>
      <c r="AL42" s="44"/>
      <c r="AM42" s="44"/>
      <c r="AN42" s="44"/>
    </row>
    <row r="43" spans="1:40" ht="18" customHeight="1">
      <c r="A43" s="47"/>
      <c r="B43" s="28" t="s">
        <v>119</v>
      </c>
      <c r="C43" s="44"/>
      <c r="D43" s="44"/>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4"/>
      <c r="AJ43" s="44"/>
      <c r="AK43" s="44"/>
      <c r="AL43" s="44"/>
      <c r="AM43" s="44"/>
      <c r="AN43" s="44"/>
    </row>
    <row r="44" spans="1:40" ht="18" customHeight="1">
      <c r="A44" s="47"/>
      <c r="B44" s="47"/>
      <c r="C44" s="645">
        <v>12</v>
      </c>
      <c r="D44" s="646"/>
      <c r="E44" s="588" t="s">
        <v>212</v>
      </c>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c r="AF44" s="683"/>
      <c r="AG44" s="683"/>
      <c r="AH44" s="684"/>
      <c r="AI44" s="645"/>
      <c r="AJ44" s="677"/>
      <c r="AK44" s="677"/>
      <c r="AL44" s="677"/>
      <c r="AM44" s="677"/>
      <c r="AN44" s="646"/>
    </row>
    <row r="45" spans="1:40" ht="18" customHeight="1">
      <c r="A45" s="47"/>
      <c r="B45" s="47"/>
      <c r="C45" s="649"/>
      <c r="D45" s="650"/>
      <c r="E45" s="688"/>
      <c r="F45" s="689"/>
      <c r="G45" s="689"/>
      <c r="H45" s="689"/>
      <c r="I45" s="689"/>
      <c r="J45" s="689"/>
      <c r="K45" s="689"/>
      <c r="L45" s="689"/>
      <c r="M45" s="689"/>
      <c r="N45" s="689"/>
      <c r="O45" s="689"/>
      <c r="P45" s="689"/>
      <c r="Q45" s="689"/>
      <c r="R45" s="689"/>
      <c r="S45" s="689"/>
      <c r="T45" s="689"/>
      <c r="U45" s="689"/>
      <c r="V45" s="689"/>
      <c r="W45" s="689"/>
      <c r="X45" s="689"/>
      <c r="Y45" s="689"/>
      <c r="Z45" s="689"/>
      <c r="AA45" s="689"/>
      <c r="AB45" s="689"/>
      <c r="AC45" s="689"/>
      <c r="AD45" s="689"/>
      <c r="AE45" s="689"/>
      <c r="AF45" s="689"/>
      <c r="AG45" s="689"/>
      <c r="AH45" s="690"/>
      <c r="AI45" s="649"/>
      <c r="AJ45" s="720"/>
      <c r="AK45" s="720"/>
      <c r="AL45" s="720"/>
      <c r="AM45" s="720"/>
      <c r="AN45" s="650"/>
    </row>
    <row r="46" spans="1:40" ht="18" customHeight="1">
      <c r="A46" s="47"/>
      <c r="B46" s="47"/>
      <c r="C46" s="645">
        <v>13</v>
      </c>
      <c r="D46" s="646"/>
      <c r="E46" s="588" t="s">
        <v>213</v>
      </c>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4"/>
      <c r="AI46" s="645"/>
      <c r="AJ46" s="677"/>
      <c r="AK46" s="677"/>
      <c r="AL46" s="677"/>
      <c r="AM46" s="677"/>
      <c r="AN46" s="646"/>
    </row>
    <row r="47" spans="1:40" ht="18" customHeight="1">
      <c r="A47" s="47"/>
      <c r="B47" s="47"/>
      <c r="C47" s="649"/>
      <c r="D47" s="650"/>
      <c r="E47" s="688"/>
      <c r="F47" s="689"/>
      <c r="G47" s="689"/>
      <c r="H47" s="689"/>
      <c r="I47" s="689"/>
      <c r="J47" s="689"/>
      <c r="K47" s="689"/>
      <c r="L47" s="689"/>
      <c r="M47" s="689"/>
      <c r="N47" s="689"/>
      <c r="O47" s="689"/>
      <c r="P47" s="689"/>
      <c r="Q47" s="689"/>
      <c r="R47" s="689"/>
      <c r="S47" s="689"/>
      <c r="T47" s="689"/>
      <c r="U47" s="689"/>
      <c r="V47" s="689"/>
      <c r="W47" s="689"/>
      <c r="X47" s="689"/>
      <c r="Y47" s="689"/>
      <c r="Z47" s="689"/>
      <c r="AA47" s="689"/>
      <c r="AB47" s="689"/>
      <c r="AC47" s="689"/>
      <c r="AD47" s="689"/>
      <c r="AE47" s="689"/>
      <c r="AF47" s="689"/>
      <c r="AG47" s="689"/>
      <c r="AH47" s="690"/>
      <c r="AI47" s="649"/>
      <c r="AJ47" s="720"/>
      <c r="AK47" s="720"/>
      <c r="AL47" s="720"/>
      <c r="AM47" s="720"/>
      <c r="AN47" s="650"/>
    </row>
    <row r="48" spans="1:40">
      <c r="A48" s="47"/>
      <c r="B48" s="47"/>
      <c r="C48" s="44"/>
      <c r="D48" s="44"/>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4"/>
      <c r="AJ48" s="44"/>
      <c r="AK48" s="44"/>
      <c r="AL48" s="44"/>
      <c r="AM48" s="44"/>
      <c r="AN48" s="44"/>
    </row>
    <row r="49" spans="1:40" ht="18" customHeight="1">
      <c r="A49" s="47"/>
      <c r="B49" s="28" t="s">
        <v>120</v>
      </c>
      <c r="C49" s="44"/>
      <c r="D49" s="44"/>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47"/>
      <c r="AJ49" s="47"/>
      <c r="AK49" s="47"/>
      <c r="AL49" s="47"/>
      <c r="AM49" s="47"/>
      <c r="AN49" s="47"/>
    </row>
    <row r="50" spans="1:40" ht="18" customHeight="1">
      <c r="A50" s="47"/>
      <c r="B50" s="47"/>
      <c r="C50" s="645">
        <v>14</v>
      </c>
      <c r="D50" s="646"/>
      <c r="E50" s="698" t="s">
        <v>214</v>
      </c>
      <c r="F50" s="734"/>
      <c r="G50" s="734"/>
      <c r="H50" s="734"/>
      <c r="I50" s="734"/>
      <c r="J50" s="734"/>
      <c r="K50" s="734"/>
      <c r="L50" s="734"/>
      <c r="M50" s="734"/>
      <c r="N50" s="734"/>
      <c r="O50" s="734"/>
      <c r="P50" s="734"/>
      <c r="Q50" s="734"/>
      <c r="R50" s="734"/>
      <c r="S50" s="734"/>
      <c r="T50" s="734"/>
      <c r="U50" s="734"/>
      <c r="V50" s="734"/>
      <c r="W50" s="734"/>
      <c r="X50" s="734"/>
      <c r="Y50" s="734"/>
      <c r="Z50" s="734"/>
      <c r="AA50" s="734"/>
      <c r="AB50" s="734"/>
      <c r="AC50" s="734"/>
      <c r="AD50" s="734"/>
      <c r="AE50" s="734"/>
      <c r="AF50" s="734"/>
      <c r="AG50" s="734"/>
      <c r="AH50" s="735"/>
      <c r="AI50" s="645"/>
      <c r="AJ50" s="677"/>
      <c r="AK50" s="677"/>
      <c r="AL50" s="677"/>
      <c r="AM50" s="677"/>
      <c r="AN50" s="646"/>
    </row>
    <row r="51" spans="1:40" ht="18" customHeight="1">
      <c r="A51" s="47"/>
      <c r="B51" s="47"/>
      <c r="C51" s="649"/>
      <c r="D51" s="650"/>
      <c r="E51" s="630"/>
      <c r="F51" s="631"/>
      <c r="G51" s="631"/>
      <c r="H51" s="631"/>
      <c r="I51" s="631"/>
      <c r="J51" s="631"/>
      <c r="K51" s="631"/>
      <c r="L51" s="631"/>
      <c r="M51" s="631"/>
      <c r="N51" s="631"/>
      <c r="O51" s="631"/>
      <c r="P51" s="631"/>
      <c r="Q51" s="631"/>
      <c r="R51" s="631"/>
      <c r="S51" s="631"/>
      <c r="T51" s="631"/>
      <c r="U51" s="631"/>
      <c r="V51" s="631"/>
      <c r="W51" s="631"/>
      <c r="X51" s="631"/>
      <c r="Y51" s="631"/>
      <c r="Z51" s="631"/>
      <c r="AA51" s="631"/>
      <c r="AB51" s="631"/>
      <c r="AC51" s="631"/>
      <c r="AD51" s="631"/>
      <c r="AE51" s="631"/>
      <c r="AF51" s="631"/>
      <c r="AG51" s="631"/>
      <c r="AH51" s="632"/>
      <c r="AI51" s="649"/>
      <c r="AJ51" s="720"/>
      <c r="AK51" s="720"/>
      <c r="AL51" s="720"/>
      <c r="AM51" s="720"/>
      <c r="AN51" s="650"/>
    </row>
    <row r="52" spans="1:40" ht="18" customHeight="1">
      <c r="A52" s="47"/>
      <c r="B52" s="47"/>
      <c r="C52" s="645">
        <v>15</v>
      </c>
      <c r="D52" s="646"/>
      <c r="E52" s="698" t="s">
        <v>215</v>
      </c>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5"/>
      <c r="AI52" s="645"/>
      <c r="AJ52" s="677"/>
      <c r="AK52" s="677"/>
      <c r="AL52" s="677"/>
      <c r="AM52" s="677"/>
      <c r="AN52" s="646"/>
    </row>
    <row r="53" spans="1:40" ht="18" customHeight="1">
      <c r="A53" s="47"/>
      <c r="B53" s="47"/>
      <c r="C53" s="647"/>
      <c r="D53" s="648"/>
      <c r="E53" s="662"/>
      <c r="F53" s="663"/>
      <c r="G53" s="663"/>
      <c r="H53" s="663"/>
      <c r="I53" s="663"/>
      <c r="J53" s="663"/>
      <c r="K53" s="663"/>
      <c r="L53" s="663"/>
      <c r="M53" s="663"/>
      <c r="N53" s="663"/>
      <c r="O53" s="663"/>
      <c r="P53" s="663"/>
      <c r="Q53" s="663"/>
      <c r="R53" s="663"/>
      <c r="S53" s="663"/>
      <c r="T53" s="663"/>
      <c r="U53" s="663"/>
      <c r="V53" s="663"/>
      <c r="W53" s="663"/>
      <c r="X53" s="663"/>
      <c r="Y53" s="663"/>
      <c r="Z53" s="663"/>
      <c r="AA53" s="663"/>
      <c r="AB53" s="663"/>
      <c r="AC53" s="663"/>
      <c r="AD53" s="663"/>
      <c r="AE53" s="663"/>
      <c r="AF53" s="663"/>
      <c r="AG53" s="663"/>
      <c r="AH53" s="746"/>
      <c r="AI53" s="647"/>
      <c r="AJ53" s="678"/>
      <c r="AK53" s="678"/>
      <c r="AL53" s="678"/>
      <c r="AM53" s="678"/>
      <c r="AN53" s="648"/>
    </row>
    <row r="54" spans="1:40" ht="18" customHeight="1">
      <c r="A54" s="47"/>
      <c r="B54" s="47"/>
      <c r="C54" s="647"/>
      <c r="D54" s="648"/>
      <c r="E54" s="662"/>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746"/>
      <c r="AI54" s="647"/>
      <c r="AJ54" s="678"/>
      <c r="AK54" s="678"/>
      <c r="AL54" s="678"/>
      <c r="AM54" s="678"/>
      <c r="AN54" s="648"/>
    </row>
    <row r="55" spans="1:40" ht="18" customHeight="1">
      <c r="A55" s="47"/>
      <c r="B55" s="47"/>
      <c r="C55" s="649"/>
      <c r="D55" s="650"/>
      <c r="E55" s="630"/>
      <c r="F55" s="631"/>
      <c r="G55" s="631"/>
      <c r="H55" s="631"/>
      <c r="I55" s="631"/>
      <c r="J55" s="631"/>
      <c r="K55" s="631"/>
      <c r="L55" s="631"/>
      <c r="M55" s="631"/>
      <c r="N55" s="631"/>
      <c r="O55" s="631"/>
      <c r="P55" s="631"/>
      <c r="Q55" s="631"/>
      <c r="R55" s="631"/>
      <c r="S55" s="631"/>
      <c r="T55" s="631"/>
      <c r="U55" s="631"/>
      <c r="V55" s="631"/>
      <c r="W55" s="631"/>
      <c r="X55" s="631"/>
      <c r="Y55" s="631"/>
      <c r="Z55" s="631"/>
      <c r="AA55" s="631"/>
      <c r="AB55" s="631"/>
      <c r="AC55" s="631"/>
      <c r="AD55" s="631"/>
      <c r="AE55" s="631"/>
      <c r="AF55" s="631"/>
      <c r="AG55" s="631"/>
      <c r="AH55" s="632"/>
      <c r="AI55" s="649"/>
      <c r="AJ55" s="720"/>
      <c r="AK55" s="720"/>
      <c r="AL55" s="720"/>
      <c r="AM55" s="720"/>
      <c r="AN55" s="650"/>
    </row>
    <row r="56" spans="1:40" ht="18" customHeight="1">
      <c r="A56" s="47"/>
      <c r="B56" s="47"/>
      <c r="C56" s="645">
        <v>16</v>
      </c>
      <c r="D56" s="646"/>
      <c r="E56" s="698" t="s">
        <v>293</v>
      </c>
      <c r="F56" s="734"/>
      <c r="G56" s="734"/>
      <c r="H56" s="734"/>
      <c r="I56" s="734"/>
      <c r="J56" s="734"/>
      <c r="K56" s="734"/>
      <c r="L56" s="734"/>
      <c r="M56" s="734"/>
      <c r="N56" s="734"/>
      <c r="O56" s="734"/>
      <c r="P56" s="734"/>
      <c r="Q56" s="734"/>
      <c r="R56" s="734"/>
      <c r="S56" s="734"/>
      <c r="T56" s="734"/>
      <c r="U56" s="734"/>
      <c r="V56" s="734"/>
      <c r="W56" s="734"/>
      <c r="X56" s="734"/>
      <c r="Y56" s="734"/>
      <c r="Z56" s="734"/>
      <c r="AA56" s="734"/>
      <c r="AB56" s="734"/>
      <c r="AC56" s="734"/>
      <c r="AD56" s="734"/>
      <c r="AE56" s="734"/>
      <c r="AF56" s="734"/>
      <c r="AG56" s="734"/>
      <c r="AH56" s="735"/>
      <c r="AI56" s="645"/>
      <c r="AJ56" s="677"/>
      <c r="AK56" s="677"/>
      <c r="AL56" s="677"/>
      <c r="AM56" s="677"/>
      <c r="AN56" s="646"/>
    </row>
    <row r="57" spans="1:40" ht="18" customHeight="1">
      <c r="A57" s="47"/>
      <c r="B57" s="47"/>
      <c r="C57" s="647"/>
      <c r="D57" s="648"/>
      <c r="E57" s="662"/>
      <c r="F57" s="663"/>
      <c r="G57" s="663"/>
      <c r="H57" s="663"/>
      <c r="I57" s="663"/>
      <c r="J57" s="663"/>
      <c r="K57" s="663"/>
      <c r="L57" s="663"/>
      <c r="M57" s="663"/>
      <c r="N57" s="663"/>
      <c r="O57" s="663"/>
      <c r="P57" s="663"/>
      <c r="Q57" s="663"/>
      <c r="R57" s="663"/>
      <c r="S57" s="663"/>
      <c r="T57" s="663"/>
      <c r="U57" s="663"/>
      <c r="V57" s="663"/>
      <c r="W57" s="663"/>
      <c r="X57" s="663"/>
      <c r="Y57" s="663"/>
      <c r="Z57" s="663"/>
      <c r="AA57" s="663"/>
      <c r="AB57" s="663"/>
      <c r="AC57" s="663"/>
      <c r="AD57" s="663"/>
      <c r="AE57" s="663"/>
      <c r="AF57" s="663"/>
      <c r="AG57" s="663"/>
      <c r="AH57" s="746"/>
      <c r="AI57" s="647"/>
      <c r="AJ57" s="678"/>
      <c r="AK57" s="678"/>
      <c r="AL57" s="678"/>
      <c r="AM57" s="678"/>
      <c r="AN57" s="648"/>
    </row>
    <row r="58" spans="1:40" ht="18" customHeight="1">
      <c r="A58" s="47"/>
      <c r="B58" s="47"/>
      <c r="C58" s="647"/>
      <c r="D58" s="648"/>
      <c r="E58" s="662"/>
      <c r="F58" s="663"/>
      <c r="G58" s="663"/>
      <c r="H58" s="663"/>
      <c r="I58" s="663"/>
      <c r="J58" s="663"/>
      <c r="K58" s="663"/>
      <c r="L58" s="663"/>
      <c r="M58" s="663"/>
      <c r="N58" s="663"/>
      <c r="O58" s="663"/>
      <c r="P58" s="663"/>
      <c r="Q58" s="663"/>
      <c r="R58" s="663"/>
      <c r="S58" s="663"/>
      <c r="T58" s="663"/>
      <c r="U58" s="663"/>
      <c r="V58" s="663"/>
      <c r="W58" s="663"/>
      <c r="X58" s="663"/>
      <c r="Y58" s="663"/>
      <c r="Z58" s="663"/>
      <c r="AA58" s="663"/>
      <c r="AB58" s="663"/>
      <c r="AC58" s="663"/>
      <c r="AD58" s="663"/>
      <c r="AE58" s="663"/>
      <c r="AF58" s="663"/>
      <c r="AG58" s="663"/>
      <c r="AH58" s="746"/>
      <c r="AI58" s="647"/>
      <c r="AJ58" s="678"/>
      <c r="AK58" s="678"/>
      <c r="AL58" s="678"/>
      <c r="AM58" s="678"/>
      <c r="AN58" s="648"/>
    </row>
    <row r="59" spans="1:40" ht="18" customHeight="1">
      <c r="A59" s="47"/>
      <c r="B59" s="47"/>
      <c r="C59" s="649"/>
      <c r="D59" s="650"/>
      <c r="E59" s="630"/>
      <c r="F59" s="631"/>
      <c r="G59" s="631"/>
      <c r="H59" s="631"/>
      <c r="I59" s="631"/>
      <c r="J59" s="631"/>
      <c r="K59" s="631"/>
      <c r="L59" s="631"/>
      <c r="M59" s="631"/>
      <c r="N59" s="631"/>
      <c r="O59" s="631"/>
      <c r="P59" s="631"/>
      <c r="Q59" s="631"/>
      <c r="R59" s="631"/>
      <c r="S59" s="631"/>
      <c r="T59" s="631"/>
      <c r="U59" s="631"/>
      <c r="V59" s="631"/>
      <c r="W59" s="631"/>
      <c r="X59" s="631"/>
      <c r="Y59" s="631"/>
      <c r="Z59" s="631"/>
      <c r="AA59" s="631"/>
      <c r="AB59" s="631"/>
      <c r="AC59" s="631"/>
      <c r="AD59" s="631"/>
      <c r="AE59" s="631"/>
      <c r="AF59" s="631"/>
      <c r="AG59" s="631"/>
      <c r="AH59" s="632"/>
      <c r="AI59" s="649"/>
      <c r="AJ59" s="720"/>
      <c r="AK59" s="720"/>
      <c r="AL59" s="720"/>
      <c r="AM59" s="720"/>
      <c r="AN59" s="650"/>
    </row>
    <row r="60" spans="1:40" ht="18" customHeight="1">
      <c r="A60" s="47"/>
      <c r="B60" s="47"/>
      <c r="C60" s="645">
        <v>17</v>
      </c>
      <c r="D60" s="646"/>
      <c r="E60" s="588" t="s">
        <v>216</v>
      </c>
      <c r="F60" s="589"/>
      <c r="G60" s="589"/>
      <c r="H60" s="589"/>
      <c r="I60" s="589"/>
      <c r="J60" s="589"/>
      <c r="K60" s="589"/>
      <c r="L60" s="589"/>
      <c r="M60" s="589"/>
      <c r="N60" s="589"/>
      <c r="O60" s="589"/>
      <c r="P60" s="589"/>
      <c r="Q60" s="589"/>
      <c r="R60" s="589"/>
      <c r="S60" s="589"/>
      <c r="T60" s="589"/>
      <c r="U60" s="589"/>
      <c r="V60" s="589"/>
      <c r="W60" s="589"/>
      <c r="X60" s="589"/>
      <c r="Y60" s="589"/>
      <c r="Z60" s="589"/>
      <c r="AA60" s="589"/>
      <c r="AB60" s="589"/>
      <c r="AC60" s="589"/>
      <c r="AD60" s="589"/>
      <c r="AE60" s="589"/>
      <c r="AF60" s="589"/>
      <c r="AG60" s="589"/>
      <c r="AH60" s="590"/>
      <c r="AI60" s="645"/>
      <c r="AJ60" s="677"/>
      <c r="AK60" s="677"/>
      <c r="AL60" s="677"/>
      <c r="AM60" s="677"/>
      <c r="AN60" s="646"/>
    </row>
    <row r="61" spans="1:40" ht="18" customHeight="1">
      <c r="A61" s="47"/>
      <c r="B61" s="47"/>
      <c r="C61" s="649"/>
      <c r="D61" s="650"/>
      <c r="E61" s="594"/>
      <c r="F61" s="595"/>
      <c r="G61" s="595"/>
      <c r="H61" s="595"/>
      <c r="I61" s="595"/>
      <c r="J61" s="595"/>
      <c r="K61" s="595"/>
      <c r="L61" s="595"/>
      <c r="M61" s="595"/>
      <c r="N61" s="595"/>
      <c r="O61" s="595"/>
      <c r="P61" s="595"/>
      <c r="Q61" s="595"/>
      <c r="R61" s="595"/>
      <c r="S61" s="595"/>
      <c r="T61" s="595"/>
      <c r="U61" s="595"/>
      <c r="V61" s="595"/>
      <c r="W61" s="595"/>
      <c r="X61" s="595"/>
      <c r="Y61" s="595"/>
      <c r="Z61" s="595"/>
      <c r="AA61" s="595"/>
      <c r="AB61" s="595"/>
      <c r="AC61" s="595"/>
      <c r="AD61" s="595"/>
      <c r="AE61" s="595"/>
      <c r="AF61" s="595"/>
      <c r="AG61" s="595"/>
      <c r="AH61" s="596"/>
      <c r="AI61" s="649"/>
      <c r="AJ61" s="720"/>
      <c r="AK61" s="720"/>
      <c r="AL61" s="720"/>
      <c r="AM61" s="720"/>
      <c r="AN61" s="650"/>
    </row>
    <row r="62" spans="1:40" ht="18" customHeight="1">
      <c r="A62" s="47"/>
      <c r="B62" s="47"/>
      <c r="C62" s="645">
        <v>18</v>
      </c>
      <c r="D62" s="646"/>
      <c r="E62" s="588" t="s">
        <v>217</v>
      </c>
      <c r="F62" s="589"/>
      <c r="G62" s="589"/>
      <c r="H62" s="589"/>
      <c r="I62" s="589"/>
      <c r="J62" s="589"/>
      <c r="K62" s="589"/>
      <c r="L62" s="589"/>
      <c r="M62" s="589"/>
      <c r="N62" s="589"/>
      <c r="O62" s="589"/>
      <c r="P62" s="589"/>
      <c r="Q62" s="589"/>
      <c r="R62" s="589"/>
      <c r="S62" s="589"/>
      <c r="T62" s="589"/>
      <c r="U62" s="589"/>
      <c r="V62" s="589"/>
      <c r="W62" s="589"/>
      <c r="X62" s="589"/>
      <c r="Y62" s="589"/>
      <c r="Z62" s="589"/>
      <c r="AA62" s="589"/>
      <c r="AB62" s="589"/>
      <c r="AC62" s="589"/>
      <c r="AD62" s="589"/>
      <c r="AE62" s="589"/>
      <c r="AF62" s="589"/>
      <c r="AG62" s="589"/>
      <c r="AH62" s="590"/>
      <c r="AI62" s="645"/>
      <c r="AJ62" s="677"/>
      <c r="AK62" s="677"/>
      <c r="AL62" s="677"/>
      <c r="AM62" s="677"/>
      <c r="AN62" s="646"/>
    </row>
    <row r="63" spans="1:40" ht="18" customHeight="1">
      <c r="A63" s="47"/>
      <c r="B63" s="47"/>
      <c r="C63" s="647"/>
      <c r="D63" s="648"/>
      <c r="E63" s="591"/>
      <c r="F63" s="592"/>
      <c r="G63" s="592"/>
      <c r="H63" s="592"/>
      <c r="I63" s="592"/>
      <c r="J63" s="592"/>
      <c r="K63" s="592"/>
      <c r="L63" s="592"/>
      <c r="M63" s="592"/>
      <c r="N63" s="592"/>
      <c r="O63" s="592"/>
      <c r="P63" s="592"/>
      <c r="Q63" s="592"/>
      <c r="R63" s="592"/>
      <c r="S63" s="592"/>
      <c r="T63" s="592"/>
      <c r="U63" s="592"/>
      <c r="V63" s="592"/>
      <c r="W63" s="592"/>
      <c r="X63" s="592"/>
      <c r="Y63" s="592"/>
      <c r="Z63" s="592"/>
      <c r="AA63" s="592"/>
      <c r="AB63" s="592"/>
      <c r="AC63" s="592"/>
      <c r="AD63" s="592"/>
      <c r="AE63" s="592"/>
      <c r="AF63" s="592"/>
      <c r="AG63" s="592"/>
      <c r="AH63" s="593"/>
      <c r="AI63" s="647"/>
      <c r="AJ63" s="678"/>
      <c r="AK63" s="678"/>
      <c r="AL63" s="678"/>
      <c r="AM63" s="678"/>
      <c r="AN63" s="648"/>
    </row>
    <row r="64" spans="1:40" ht="18" customHeight="1">
      <c r="A64" s="47"/>
      <c r="B64" s="47"/>
      <c r="C64" s="649"/>
      <c r="D64" s="650"/>
      <c r="E64" s="591"/>
      <c r="F64" s="592"/>
      <c r="G64" s="592"/>
      <c r="H64" s="592"/>
      <c r="I64" s="592"/>
      <c r="J64" s="592"/>
      <c r="K64" s="592"/>
      <c r="L64" s="592"/>
      <c r="M64" s="592"/>
      <c r="N64" s="592"/>
      <c r="O64" s="592"/>
      <c r="P64" s="592"/>
      <c r="Q64" s="592"/>
      <c r="R64" s="592"/>
      <c r="S64" s="592"/>
      <c r="T64" s="592"/>
      <c r="U64" s="592"/>
      <c r="V64" s="592"/>
      <c r="W64" s="592"/>
      <c r="X64" s="592"/>
      <c r="Y64" s="592"/>
      <c r="Z64" s="592"/>
      <c r="AA64" s="592"/>
      <c r="AB64" s="592"/>
      <c r="AC64" s="592"/>
      <c r="AD64" s="592"/>
      <c r="AE64" s="592"/>
      <c r="AF64" s="592"/>
      <c r="AG64" s="592"/>
      <c r="AH64" s="593"/>
      <c r="AI64" s="647"/>
      <c r="AJ64" s="678"/>
      <c r="AK64" s="678"/>
      <c r="AL64" s="678"/>
      <c r="AM64" s="678"/>
      <c r="AN64" s="648"/>
    </row>
    <row r="65" spans="1:44" ht="18" customHeight="1">
      <c r="A65" s="47"/>
      <c r="B65" s="47"/>
      <c r="C65" s="44"/>
      <c r="D65" s="44"/>
      <c r="E65" s="626" t="s">
        <v>147</v>
      </c>
      <c r="F65" s="626"/>
      <c r="G65" s="626"/>
      <c r="H65" s="626"/>
      <c r="I65" s="626"/>
      <c r="J65" s="626"/>
      <c r="K65" s="626"/>
      <c r="L65" s="626"/>
      <c r="M65" s="626"/>
      <c r="N65" s="626"/>
      <c r="O65" s="626"/>
      <c r="P65" s="626"/>
      <c r="Q65" s="626"/>
      <c r="R65" s="626"/>
      <c r="S65" s="626"/>
      <c r="T65" s="626"/>
      <c r="U65" s="626"/>
      <c r="V65" s="626"/>
      <c r="W65" s="626"/>
      <c r="X65" s="626"/>
      <c r="Y65" s="626"/>
      <c r="Z65" s="626"/>
      <c r="AA65" s="626"/>
      <c r="AB65" s="626"/>
      <c r="AC65" s="626"/>
      <c r="AD65" s="626"/>
      <c r="AE65" s="626"/>
      <c r="AF65" s="626"/>
      <c r="AG65" s="626"/>
      <c r="AH65" s="626"/>
      <c r="AI65" s="626"/>
      <c r="AJ65" s="626"/>
      <c r="AK65" s="626"/>
      <c r="AL65" s="626"/>
      <c r="AM65" s="626"/>
      <c r="AN65" s="626"/>
    </row>
    <row r="66" spans="1:44" ht="18" customHeight="1">
      <c r="A66" s="47"/>
      <c r="B66" s="47"/>
      <c r="C66" s="44"/>
      <c r="D66" s="44"/>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row>
    <row r="67" spans="1:44" ht="18" customHeight="1">
      <c r="A67" s="47"/>
      <c r="B67" s="47"/>
      <c r="C67" s="44"/>
      <c r="D67" s="44"/>
      <c r="E67" s="697"/>
      <c r="F67" s="697"/>
      <c r="G67" s="697"/>
      <c r="H67" s="697"/>
      <c r="I67" s="697"/>
      <c r="J67" s="697"/>
      <c r="K67" s="697"/>
      <c r="L67" s="697"/>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row>
    <row r="68" spans="1:44">
      <c r="A68" s="47"/>
      <c r="B68" s="47"/>
      <c r="C68" s="44"/>
      <c r="D68" s="44"/>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4"/>
      <c r="AJ68" s="44"/>
      <c r="AK68" s="44"/>
      <c r="AL68" s="44"/>
      <c r="AM68" s="44"/>
      <c r="AN68" s="44"/>
    </row>
    <row r="69" spans="1:44" ht="18" customHeight="1">
      <c r="A69" s="47"/>
      <c r="B69" s="28" t="s">
        <v>19</v>
      </c>
      <c r="C69" s="44"/>
      <c r="D69" s="44"/>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4"/>
      <c r="AJ69" s="44"/>
      <c r="AK69" s="44"/>
      <c r="AL69" s="44"/>
      <c r="AM69" s="44"/>
      <c r="AN69" s="44"/>
    </row>
    <row r="70" spans="1:44" ht="18" customHeight="1">
      <c r="A70" s="47"/>
      <c r="B70" s="47"/>
      <c r="C70" s="645">
        <v>19</v>
      </c>
      <c r="D70" s="646"/>
      <c r="E70" s="588" t="s">
        <v>218</v>
      </c>
      <c r="F70" s="589"/>
      <c r="G70" s="589"/>
      <c r="H70" s="589"/>
      <c r="I70" s="589"/>
      <c r="J70" s="589"/>
      <c r="K70" s="589"/>
      <c r="L70" s="589"/>
      <c r="M70" s="589"/>
      <c r="N70" s="589"/>
      <c r="O70" s="589"/>
      <c r="P70" s="589"/>
      <c r="Q70" s="589"/>
      <c r="R70" s="589"/>
      <c r="S70" s="589"/>
      <c r="T70" s="589"/>
      <c r="U70" s="589"/>
      <c r="V70" s="589"/>
      <c r="W70" s="589"/>
      <c r="X70" s="589"/>
      <c r="Y70" s="589"/>
      <c r="Z70" s="589"/>
      <c r="AA70" s="589"/>
      <c r="AB70" s="589"/>
      <c r="AC70" s="589"/>
      <c r="AD70" s="589"/>
      <c r="AE70" s="589"/>
      <c r="AF70" s="589"/>
      <c r="AG70" s="589"/>
      <c r="AH70" s="590"/>
      <c r="AI70" s="645"/>
      <c r="AJ70" s="677"/>
      <c r="AK70" s="677"/>
      <c r="AL70" s="677"/>
      <c r="AM70" s="677"/>
      <c r="AN70" s="646"/>
      <c r="AO70" s="768"/>
      <c r="AP70" s="769"/>
      <c r="AQ70" s="769"/>
      <c r="AR70" s="769"/>
    </row>
    <row r="71" spans="1:44" ht="18" customHeight="1">
      <c r="A71" s="47"/>
      <c r="B71" s="47"/>
      <c r="C71" s="647"/>
      <c r="D71" s="648"/>
      <c r="E71" s="591"/>
      <c r="F71" s="592"/>
      <c r="G71" s="592"/>
      <c r="H71" s="592"/>
      <c r="I71" s="592"/>
      <c r="J71" s="592"/>
      <c r="K71" s="592"/>
      <c r="L71" s="592"/>
      <c r="M71" s="592"/>
      <c r="N71" s="592"/>
      <c r="O71" s="592"/>
      <c r="P71" s="592"/>
      <c r="Q71" s="592"/>
      <c r="R71" s="592"/>
      <c r="S71" s="592"/>
      <c r="T71" s="592"/>
      <c r="U71" s="592"/>
      <c r="V71" s="592"/>
      <c r="W71" s="592"/>
      <c r="X71" s="592"/>
      <c r="Y71" s="592"/>
      <c r="Z71" s="592"/>
      <c r="AA71" s="592"/>
      <c r="AB71" s="592"/>
      <c r="AC71" s="592"/>
      <c r="AD71" s="592"/>
      <c r="AE71" s="592"/>
      <c r="AF71" s="592"/>
      <c r="AG71" s="592"/>
      <c r="AH71" s="593"/>
      <c r="AI71" s="647"/>
      <c r="AJ71" s="678"/>
      <c r="AK71" s="678"/>
      <c r="AL71" s="678"/>
      <c r="AM71" s="678"/>
      <c r="AN71" s="648"/>
      <c r="AO71" s="768"/>
      <c r="AP71" s="769"/>
      <c r="AQ71" s="769"/>
      <c r="AR71" s="769"/>
    </row>
    <row r="72" spans="1:44" ht="18" customHeight="1">
      <c r="A72" s="47"/>
      <c r="B72" s="47"/>
      <c r="C72" s="647"/>
      <c r="D72" s="648"/>
      <c r="E72" s="591"/>
      <c r="F72" s="592"/>
      <c r="G72" s="592"/>
      <c r="H72" s="592"/>
      <c r="I72" s="592"/>
      <c r="J72" s="592"/>
      <c r="K72" s="592"/>
      <c r="L72" s="592"/>
      <c r="M72" s="592"/>
      <c r="N72" s="592"/>
      <c r="O72" s="592"/>
      <c r="P72" s="592"/>
      <c r="Q72" s="592"/>
      <c r="R72" s="592"/>
      <c r="S72" s="592"/>
      <c r="T72" s="592"/>
      <c r="U72" s="592"/>
      <c r="V72" s="592"/>
      <c r="W72" s="592"/>
      <c r="X72" s="592"/>
      <c r="Y72" s="592"/>
      <c r="Z72" s="592"/>
      <c r="AA72" s="592"/>
      <c r="AB72" s="592"/>
      <c r="AC72" s="592"/>
      <c r="AD72" s="592"/>
      <c r="AE72" s="592"/>
      <c r="AF72" s="592"/>
      <c r="AG72" s="592"/>
      <c r="AH72" s="593"/>
      <c r="AI72" s="647"/>
      <c r="AJ72" s="678"/>
      <c r="AK72" s="678"/>
      <c r="AL72" s="678"/>
      <c r="AM72" s="678"/>
      <c r="AN72" s="648"/>
      <c r="AO72" s="768"/>
      <c r="AP72" s="769"/>
      <c r="AQ72" s="769"/>
      <c r="AR72" s="769"/>
    </row>
    <row r="73" spans="1:44" ht="18" customHeight="1">
      <c r="A73" s="47"/>
      <c r="B73" s="47"/>
      <c r="C73" s="649"/>
      <c r="D73" s="650"/>
      <c r="E73" s="594"/>
      <c r="F73" s="595"/>
      <c r="G73" s="595"/>
      <c r="H73" s="595"/>
      <c r="I73" s="595"/>
      <c r="J73" s="595"/>
      <c r="K73" s="595"/>
      <c r="L73" s="595"/>
      <c r="M73" s="595"/>
      <c r="N73" s="595"/>
      <c r="O73" s="595"/>
      <c r="P73" s="595"/>
      <c r="Q73" s="595"/>
      <c r="R73" s="595"/>
      <c r="S73" s="595"/>
      <c r="T73" s="595"/>
      <c r="U73" s="595"/>
      <c r="V73" s="595"/>
      <c r="W73" s="595"/>
      <c r="X73" s="595"/>
      <c r="Y73" s="595"/>
      <c r="Z73" s="595"/>
      <c r="AA73" s="595"/>
      <c r="AB73" s="595"/>
      <c r="AC73" s="595"/>
      <c r="AD73" s="595"/>
      <c r="AE73" s="595"/>
      <c r="AF73" s="595"/>
      <c r="AG73" s="595"/>
      <c r="AH73" s="596"/>
      <c r="AI73" s="649"/>
      <c r="AJ73" s="720"/>
      <c r="AK73" s="720"/>
      <c r="AL73" s="720"/>
      <c r="AM73" s="720"/>
      <c r="AN73" s="650"/>
    </row>
    <row r="74" spans="1:44">
      <c r="A74" s="47"/>
      <c r="B74" s="47"/>
      <c r="C74" s="44"/>
      <c r="D74" s="44"/>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4"/>
      <c r="AJ74" s="44"/>
      <c r="AK74" s="44"/>
      <c r="AL74" s="44"/>
      <c r="AM74" s="44"/>
      <c r="AN74" s="44"/>
    </row>
    <row r="75" spans="1:44" ht="18" customHeight="1">
      <c r="A75" s="47"/>
      <c r="B75" s="28" t="s">
        <v>74</v>
      </c>
      <c r="C75" s="44"/>
      <c r="D75" s="44"/>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4"/>
      <c r="AJ75" s="44"/>
      <c r="AK75" s="44"/>
      <c r="AL75" s="44"/>
      <c r="AM75" s="44"/>
      <c r="AN75" s="44"/>
    </row>
    <row r="76" spans="1:44" ht="18" customHeight="1">
      <c r="A76" s="47"/>
      <c r="B76" s="47"/>
      <c r="C76" s="645">
        <v>20</v>
      </c>
      <c r="D76" s="646"/>
      <c r="E76" s="698" t="s">
        <v>219</v>
      </c>
      <c r="F76" s="734"/>
      <c r="G76" s="734"/>
      <c r="H76" s="734"/>
      <c r="I76" s="734"/>
      <c r="J76" s="734"/>
      <c r="K76" s="734"/>
      <c r="L76" s="734"/>
      <c r="M76" s="734"/>
      <c r="N76" s="734"/>
      <c r="O76" s="734"/>
      <c r="P76" s="734"/>
      <c r="Q76" s="734"/>
      <c r="R76" s="734"/>
      <c r="S76" s="734"/>
      <c r="T76" s="734"/>
      <c r="U76" s="734"/>
      <c r="V76" s="734"/>
      <c r="W76" s="734"/>
      <c r="X76" s="734"/>
      <c r="Y76" s="734"/>
      <c r="Z76" s="734"/>
      <c r="AA76" s="734"/>
      <c r="AB76" s="734"/>
      <c r="AC76" s="734"/>
      <c r="AD76" s="734"/>
      <c r="AE76" s="734"/>
      <c r="AF76" s="734"/>
      <c r="AG76" s="734"/>
      <c r="AH76" s="735"/>
      <c r="AI76" s="645"/>
      <c r="AJ76" s="677"/>
      <c r="AK76" s="677"/>
      <c r="AL76" s="677"/>
      <c r="AM76" s="677"/>
      <c r="AN76" s="646"/>
      <c r="AO76" s="60"/>
    </row>
    <row r="77" spans="1:44" ht="18" customHeight="1">
      <c r="A77" s="47"/>
      <c r="B77" s="47"/>
      <c r="C77" s="647"/>
      <c r="D77" s="648"/>
      <c r="E77" s="662"/>
      <c r="F77" s="663"/>
      <c r="G77" s="663"/>
      <c r="H77" s="663"/>
      <c r="I77" s="663"/>
      <c r="J77" s="663"/>
      <c r="K77" s="663"/>
      <c r="L77" s="663"/>
      <c r="M77" s="663"/>
      <c r="N77" s="663"/>
      <c r="O77" s="663"/>
      <c r="P77" s="663"/>
      <c r="Q77" s="663"/>
      <c r="R77" s="663"/>
      <c r="S77" s="663"/>
      <c r="T77" s="663"/>
      <c r="U77" s="663"/>
      <c r="V77" s="663"/>
      <c r="W77" s="663"/>
      <c r="X77" s="663"/>
      <c r="Y77" s="663"/>
      <c r="Z77" s="663"/>
      <c r="AA77" s="663"/>
      <c r="AB77" s="663"/>
      <c r="AC77" s="663"/>
      <c r="AD77" s="663"/>
      <c r="AE77" s="663"/>
      <c r="AF77" s="663"/>
      <c r="AG77" s="663"/>
      <c r="AH77" s="746"/>
      <c r="AI77" s="647"/>
      <c r="AJ77" s="678"/>
      <c r="AK77" s="678"/>
      <c r="AL77" s="678"/>
      <c r="AM77" s="678"/>
      <c r="AN77" s="648"/>
    </row>
    <row r="78" spans="1:44" ht="18" customHeight="1">
      <c r="A78" s="47"/>
      <c r="B78" s="47"/>
      <c r="C78" s="645">
        <v>21</v>
      </c>
      <c r="D78" s="646"/>
      <c r="E78" s="698" t="s">
        <v>220</v>
      </c>
      <c r="F78" s="734"/>
      <c r="G78" s="734"/>
      <c r="H78" s="734"/>
      <c r="I78" s="734"/>
      <c r="J78" s="734"/>
      <c r="K78" s="734"/>
      <c r="L78" s="734"/>
      <c r="M78" s="734"/>
      <c r="N78" s="734"/>
      <c r="O78" s="734"/>
      <c r="P78" s="734"/>
      <c r="Q78" s="734"/>
      <c r="R78" s="734"/>
      <c r="S78" s="734"/>
      <c r="T78" s="734"/>
      <c r="U78" s="734"/>
      <c r="V78" s="734"/>
      <c r="W78" s="734"/>
      <c r="X78" s="734"/>
      <c r="Y78" s="734"/>
      <c r="Z78" s="734"/>
      <c r="AA78" s="734"/>
      <c r="AB78" s="734"/>
      <c r="AC78" s="734"/>
      <c r="AD78" s="734"/>
      <c r="AE78" s="734"/>
      <c r="AF78" s="734"/>
      <c r="AG78" s="734"/>
      <c r="AH78" s="735"/>
      <c r="AI78" s="645"/>
      <c r="AJ78" s="677"/>
      <c r="AK78" s="677"/>
      <c r="AL78" s="677"/>
      <c r="AM78" s="677"/>
      <c r="AN78" s="646"/>
    </row>
    <row r="79" spans="1:44" ht="18" customHeight="1">
      <c r="A79" s="47"/>
      <c r="B79" s="47"/>
      <c r="C79" s="649"/>
      <c r="D79" s="650"/>
      <c r="E79" s="630"/>
      <c r="F79" s="631"/>
      <c r="G79" s="631"/>
      <c r="H79" s="631"/>
      <c r="I79" s="631"/>
      <c r="J79" s="631"/>
      <c r="K79" s="631"/>
      <c r="L79" s="631"/>
      <c r="M79" s="631"/>
      <c r="N79" s="631"/>
      <c r="O79" s="631"/>
      <c r="P79" s="631"/>
      <c r="Q79" s="631"/>
      <c r="R79" s="631"/>
      <c r="S79" s="631"/>
      <c r="T79" s="631"/>
      <c r="U79" s="631"/>
      <c r="V79" s="631"/>
      <c r="W79" s="631"/>
      <c r="X79" s="631"/>
      <c r="Y79" s="631"/>
      <c r="Z79" s="631"/>
      <c r="AA79" s="631"/>
      <c r="AB79" s="631"/>
      <c r="AC79" s="631"/>
      <c r="AD79" s="631"/>
      <c r="AE79" s="631"/>
      <c r="AF79" s="631"/>
      <c r="AG79" s="631"/>
      <c r="AH79" s="632"/>
      <c r="AI79" s="649"/>
      <c r="AJ79" s="720"/>
      <c r="AK79" s="720"/>
      <c r="AL79" s="720"/>
      <c r="AM79" s="720"/>
      <c r="AN79" s="650"/>
    </row>
    <row r="80" spans="1:44" ht="18" customHeight="1">
      <c r="A80" s="47"/>
      <c r="B80" s="47"/>
      <c r="C80" s="645">
        <v>22</v>
      </c>
      <c r="D80" s="646"/>
      <c r="E80" s="588" t="s">
        <v>221</v>
      </c>
      <c r="F80" s="683"/>
      <c r="G80" s="683"/>
      <c r="H80" s="683"/>
      <c r="I80" s="683"/>
      <c r="J80" s="683"/>
      <c r="K80" s="683"/>
      <c r="L80" s="683"/>
      <c r="M80" s="683"/>
      <c r="N80" s="683"/>
      <c r="O80" s="683"/>
      <c r="P80" s="683"/>
      <c r="Q80" s="683"/>
      <c r="R80" s="683"/>
      <c r="S80" s="683"/>
      <c r="T80" s="683"/>
      <c r="U80" s="683"/>
      <c r="V80" s="683"/>
      <c r="W80" s="683"/>
      <c r="X80" s="683"/>
      <c r="Y80" s="683"/>
      <c r="Z80" s="683"/>
      <c r="AA80" s="683"/>
      <c r="AB80" s="683"/>
      <c r="AC80" s="683"/>
      <c r="AD80" s="683"/>
      <c r="AE80" s="683"/>
      <c r="AF80" s="683"/>
      <c r="AG80" s="683"/>
      <c r="AH80" s="684"/>
      <c r="AI80" s="645"/>
      <c r="AJ80" s="677"/>
      <c r="AK80" s="677"/>
      <c r="AL80" s="677"/>
      <c r="AM80" s="677"/>
      <c r="AN80" s="646"/>
    </row>
    <row r="81" spans="1:41" ht="18" customHeight="1">
      <c r="A81" s="47"/>
      <c r="B81" s="47"/>
      <c r="C81" s="649"/>
      <c r="D81" s="650"/>
      <c r="E81" s="688"/>
      <c r="F81" s="689"/>
      <c r="G81" s="689"/>
      <c r="H81" s="689"/>
      <c r="I81" s="689"/>
      <c r="J81" s="689"/>
      <c r="K81" s="689"/>
      <c r="L81" s="689"/>
      <c r="M81" s="689"/>
      <c r="N81" s="689"/>
      <c r="O81" s="689"/>
      <c r="P81" s="689"/>
      <c r="Q81" s="689"/>
      <c r="R81" s="689"/>
      <c r="S81" s="689"/>
      <c r="T81" s="689"/>
      <c r="U81" s="689"/>
      <c r="V81" s="689"/>
      <c r="W81" s="689"/>
      <c r="X81" s="689"/>
      <c r="Y81" s="689"/>
      <c r="Z81" s="689"/>
      <c r="AA81" s="689"/>
      <c r="AB81" s="689"/>
      <c r="AC81" s="689"/>
      <c r="AD81" s="689"/>
      <c r="AE81" s="689"/>
      <c r="AF81" s="689"/>
      <c r="AG81" s="689"/>
      <c r="AH81" s="690"/>
      <c r="AI81" s="649"/>
      <c r="AJ81" s="720"/>
      <c r="AK81" s="720"/>
      <c r="AL81" s="720"/>
      <c r="AM81" s="720"/>
      <c r="AN81" s="650"/>
    </row>
    <row r="82" spans="1:41" ht="18" customHeight="1">
      <c r="A82" s="47"/>
      <c r="B82" s="47"/>
      <c r="C82" s="645">
        <v>23</v>
      </c>
      <c r="D82" s="646"/>
      <c r="E82" s="662" t="s">
        <v>222</v>
      </c>
      <c r="F82" s="702"/>
      <c r="G82" s="702"/>
      <c r="H82" s="702"/>
      <c r="I82" s="702"/>
      <c r="J82" s="702"/>
      <c r="K82" s="702"/>
      <c r="L82" s="702"/>
      <c r="M82" s="702"/>
      <c r="N82" s="702"/>
      <c r="O82" s="702"/>
      <c r="P82" s="702"/>
      <c r="Q82" s="702"/>
      <c r="R82" s="702"/>
      <c r="S82" s="702"/>
      <c r="T82" s="702"/>
      <c r="U82" s="702"/>
      <c r="V82" s="702"/>
      <c r="W82" s="702"/>
      <c r="X82" s="702"/>
      <c r="Y82" s="702"/>
      <c r="Z82" s="702"/>
      <c r="AA82" s="702"/>
      <c r="AB82" s="702"/>
      <c r="AC82" s="702"/>
      <c r="AD82" s="702"/>
      <c r="AE82" s="702"/>
      <c r="AF82" s="702"/>
      <c r="AG82" s="702"/>
      <c r="AH82" s="703"/>
      <c r="AI82" s="647"/>
      <c r="AJ82" s="678"/>
      <c r="AK82" s="678"/>
      <c r="AL82" s="678"/>
      <c r="AM82" s="678"/>
      <c r="AN82" s="648"/>
    </row>
    <row r="83" spans="1:41" s="264" customFormat="1" ht="18" customHeight="1">
      <c r="A83" s="192"/>
      <c r="B83" s="192"/>
      <c r="C83" s="647"/>
      <c r="D83" s="648"/>
      <c r="E83" s="662"/>
      <c r="F83" s="702"/>
      <c r="G83" s="702"/>
      <c r="H83" s="702"/>
      <c r="I83" s="702"/>
      <c r="J83" s="702"/>
      <c r="K83" s="702"/>
      <c r="L83" s="702"/>
      <c r="M83" s="702"/>
      <c r="N83" s="702"/>
      <c r="O83" s="702"/>
      <c r="P83" s="702"/>
      <c r="Q83" s="702"/>
      <c r="R83" s="702"/>
      <c r="S83" s="702"/>
      <c r="T83" s="702"/>
      <c r="U83" s="702"/>
      <c r="V83" s="702"/>
      <c r="W83" s="702"/>
      <c r="X83" s="702"/>
      <c r="Y83" s="702"/>
      <c r="Z83" s="702"/>
      <c r="AA83" s="702"/>
      <c r="AB83" s="702"/>
      <c r="AC83" s="702"/>
      <c r="AD83" s="702"/>
      <c r="AE83" s="702"/>
      <c r="AF83" s="702"/>
      <c r="AG83" s="702"/>
      <c r="AH83" s="703"/>
      <c r="AI83" s="647"/>
      <c r="AJ83" s="678"/>
      <c r="AK83" s="678"/>
      <c r="AL83" s="678"/>
      <c r="AM83" s="678"/>
      <c r="AN83" s="648"/>
    </row>
    <row r="84" spans="1:41" ht="18" customHeight="1">
      <c r="A84" s="47"/>
      <c r="B84" s="47"/>
      <c r="C84" s="649"/>
      <c r="D84" s="650"/>
      <c r="E84" s="704"/>
      <c r="F84" s="705"/>
      <c r="G84" s="705"/>
      <c r="H84" s="705"/>
      <c r="I84" s="705"/>
      <c r="J84" s="705"/>
      <c r="K84" s="705"/>
      <c r="L84" s="705"/>
      <c r="M84" s="705"/>
      <c r="N84" s="705"/>
      <c r="O84" s="705"/>
      <c r="P84" s="705"/>
      <c r="Q84" s="705"/>
      <c r="R84" s="705"/>
      <c r="S84" s="705"/>
      <c r="T84" s="705"/>
      <c r="U84" s="705"/>
      <c r="V84" s="705"/>
      <c r="W84" s="705"/>
      <c r="X84" s="705"/>
      <c r="Y84" s="705"/>
      <c r="Z84" s="705"/>
      <c r="AA84" s="705"/>
      <c r="AB84" s="705"/>
      <c r="AC84" s="705"/>
      <c r="AD84" s="705"/>
      <c r="AE84" s="705"/>
      <c r="AF84" s="705"/>
      <c r="AG84" s="705"/>
      <c r="AH84" s="706"/>
      <c r="AI84" s="649"/>
      <c r="AJ84" s="720"/>
      <c r="AK84" s="720"/>
      <c r="AL84" s="720"/>
      <c r="AM84" s="720"/>
      <c r="AN84" s="650"/>
    </row>
    <row r="85" spans="1:41" ht="18" customHeight="1">
      <c r="A85" s="47"/>
      <c r="B85" s="47"/>
      <c r="C85" s="645">
        <v>24</v>
      </c>
      <c r="D85" s="646"/>
      <c r="E85" s="588" t="s">
        <v>223</v>
      </c>
      <c r="F85" s="683"/>
      <c r="G85" s="683"/>
      <c r="H85" s="683"/>
      <c r="I85" s="683"/>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4"/>
      <c r="AI85" s="645"/>
      <c r="AJ85" s="677"/>
      <c r="AK85" s="677"/>
      <c r="AL85" s="677"/>
      <c r="AM85" s="677"/>
      <c r="AN85" s="646"/>
    </row>
    <row r="86" spans="1:41" ht="18" customHeight="1">
      <c r="A86" s="47"/>
      <c r="B86" s="47"/>
      <c r="C86" s="649"/>
      <c r="D86" s="650"/>
      <c r="E86" s="688"/>
      <c r="F86" s="689"/>
      <c r="G86" s="689"/>
      <c r="H86" s="689"/>
      <c r="I86" s="689"/>
      <c r="J86" s="689"/>
      <c r="K86" s="689"/>
      <c r="L86" s="689"/>
      <c r="M86" s="689"/>
      <c r="N86" s="689"/>
      <c r="O86" s="689"/>
      <c r="P86" s="689"/>
      <c r="Q86" s="689"/>
      <c r="R86" s="689"/>
      <c r="S86" s="689"/>
      <c r="T86" s="689"/>
      <c r="U86" s="689"/>
      <c r="V86" s="689"/>
      <c r="W86" s="689"/>
      <c r="X86" s="689"/>
      <c r="Y86" s="689"/>
      <c r="Z86" s="689"/>
      <c r="AA86" s="689"/>
      <c r="AB86" s="689"/>
      <c r="AC86" s="689"/>
      <c r="AD86" s="689"/>
      <c r="AE86" s="689"/>
      <c r="AF86" s="689"/>
      <c r="AG86" s="689"/>
      <c r="AH86" s="690"/>
      <c r="AI86" s="649"/>
      <c r="AJ86" s="720"/>
      <c r="AK86" s="720"/>
      <c r="AL86" s="720"/>
      <c r="AM86" s="720"/>
      <c r="AN86" s="650"/>
    </row>
    <row r="87" spans="1:41" ht="18" customHeight="1">
      <c r="A87" s="47"/>
      <c r="B87" s="47"/>
      <c r="C87" s="645">
        <v>25</v>
      </c>
      <c r="D87" s="646"/>
      <c r="E87" s="588" t="s">
        <v>224</v>
      </c>
      <c r="F87" s="683"/>
      <c r="G87" s="683"/>
      <c r="H87" s="683"/>
      <c r="I87" s="683"/>
      <c r="J87" s="683"/>
      <c r="K87" s="683"/>
      <c r="L87" s="683"/>
      <c r="M87" s="683"/>
      <c r="N87" s="683"/>
      <c r="O87" s="683"/>
      <c r="P87" s="683"/>
      <c r="Q87" s="683"/>
      <c r="R87" s="683"/>
      <c r="S87" s="683"/>
      <c r="T87" s="683"/>
      <c r="U87" s="683"/>
      <c r="V87" s="683"/>
      <c r="W87" s="683"/>
      <c r="X87" s="683"/>
      <c r="Y87" s="683"/>
      <c r="Z87" s="683"/>
      <c r="AA87" s="683"/>
      <c r="AB87" s="683"/>
      <c r="AC87" s="683"/>
      <c r="AD87" s="683"/>
      <c r="AE87" s="683"/>
      <c r="AF87" s="683"/>
      <c r="AG87" s="683"/>
      <c r="AH87" s="684"/>
      <c r="AI87" s="645"/>
      <c r="AJ87" s="677"/>
      <c r="AK87" s="677"/>
      <c r="AL87" s="677"/>
      <c r="AM87" s="677"/>
      <c r="AN87" s="646"/>
      <c r="AO87" s="60"/>
    </row>
    <row r="88" spans="1:41" ht="18" customHeight="1">
      <c r="A88" s="47"/>
      <c r="B88" s="47"/>
      <c r="C88" s="649"/>
      <c r="D88" s="650"/>
      <c r="E88" s="688"/>
      <c r="F88" s="689"/>
      <c r="G88" s="689"/>
      <c r="H88" s="689"/>
      <c r="I88" s="689"/>
      <c r="J88" s="689"/>
      <c r="K88" s="689"/>
      <c r="L88" s="689"/>
      <c r="M88" s="689"/>
      <c r="N88" s="689"/>
      <c r="O88" s="689"/>
      <c r="P88" s="689"/>
      <c r="Q88" s="689"/>
      <c r="R88" s="689"/>
      <c r="S88" s="689"/>
      <c r="T88" s="689"/>
      <c r="U88" s="689"/>
      <c r="V88" s="689"/>
      <c r="W88" s="689"/>
      <c r="X88" s="689"/>
      <c r="Y88" s="689"/>
      <c r="Z88" s="689"/>
      <c r="AA88" s="689"/>
      <c r="AB88" s="689"/>
      <c r="AC88" s="689"/>
      <c r="AD88" s="689"/>
      <c r="AE88" s="689"/>
      <c r="AF88" s="689"/>
      <c r="AG88" s="689"/>
      <c r="AH88" s="690"/>
      <c r="AI88" s="649"/>
      <c r="AJ88" s="720"/>
      <c r="AK88" s="720"/>
      <c r="AL88" s="720"/>
      <c r="AM88" s="720"/>
      <c r="AN88" s="650"/>
    </row>
    <row r="89" spans="1:41" ht="18" customHeight="1">
      <c r="A89" s="47"/>
      <c r="B89" s="47"/>
      <c r="C89" s="645">
        <v>26</v>
      </c>
      <c r="D89" s="646"/>
      <c r="E89" s="588" t="s">
        <v>225</v>
      </c>
      <c r="F89" s="683"/>
      <c r="G89" s="683"/>
      <c r="H89" s="683"/>
      <c r="I89" s="683"/>
      <c r="J89" s="683"/>
      <c r="K89" s="683"/>
      <c r="L89" s="683"/>
      <c r="M89" s="683"/>
      <c r="N89" s="683"/>
      <c r="O89" s="683"/>
      <c r="P89" s="683"/>
      <c r="Q89" s="683"/>
      <c r="R89" s="683"/>
      <c r="S89" s="683"/>
      <c r="T89" s="683"/>
      <c r="U89" s="683"/>
      <c r="V89" s="683"/>
      <c r="W89" s="683"/>
      <c r="X89" s="683"/>
      <c r="Y89" s="683"/>
      <c r="Z89" s="683"/>
      <c r="AA89" s="683"/>
      <c r="AB89" s="683"/>
      <c r="AC89" s="683"/>
      <c r="AD89" s="683"/>
      <c r="AE89" s="683"/>
      <c r="AF89" s="683"/>
      <c r="AG89" s="683"/>
      <c r="AH89" s="684"/>
      <c r="AI89" s="645"/>
      <c r="AJ89" s="677"/>
      <c r="AK89" s="677"/>
      <c r="AL89" s="677"/>
      <c r="AM89" s="677"/>
      <c r="AN89" s="646"/>
    </row>
    <row r="90" spans="1:41" ht="18" customHeight="1">
      <c r="A90" s="47"/>
      <c r="B90" s="47"/>
      <c r="C90" s="647"/>
      <c r="D90" s="648"/>
      <c r="E90" s="685"/>
      <c r="F90" s="686"/>
      <c r="G90" s="686"/>
      <c r="H90" s="686"/>
      <c r="I90" s="686"/>
      <c r="J90" s="686"/>
      <c r="K90" s="686"/>
      <c r="L90" s="686"/>
      <c r="M90" s="686"/>
      <c r="N90" s="686"/>
      <c r="O90" s="686"/>
      <c r="P90" s="686"/>
      <c r="Q90" s="686"/>
      <c r="R90" s="686"/>
      <c r="S90" s="686"/>
      <c r="T90" s="686"/>
      <c r="U90" s="686"/>
      <c r="V90" s="686"/>
      <c r="W90" s="686"/>
      <c r="X90" s="686"/>
      <c r="Y90" s="686"/>
      <c r="Z90" s="686"/>
      <c r="AA90" s="686"/>
      <c r="AB90" s="686"/>
      <c r="AC90" s="686"/>
      <c r="AD90" s="686"/>
      <c r="AE90" s="686"/>
      <c r="AF90" s="686"/>
      <c r="AG90" s="686"/>
      <c r="AH90" s="687"/>
      <c r="AI90" s="647"/>
      <c r="AJ90" s="678"/>
      <c r="AK90" s="678"/>
      <c r="AL90" s="678"/>
      <c r="AM90" s="678"/>
      <c r="AN90" s="648"/>
    </row>
    <row r="91" spans="1:41" ht="18" customHeight="1">
      <c r="A91" s="47"/>
      <c r="B91" s="47"/>
      <c r="C91" s="645">
        <v>27</v>
      </c>
      <c r="D91" s="646"/>
      <c r="E91" s="698" t="s">
        <v>226</v>
      </c>
      <c r="F91" s="699"/>
      <c r="G91" s="699"/>
      <c r="H91" s="699"/>
      <c r="I91" s="699"/>
      <c r="J91" s="699"/>
      <c r="K91" s="699"/>
      <c r="L91" s="699"/>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45"/>
      <c r="AJ91" s="677"/>
      <c r="AK91" s="677"/>
      <c r="AL91" s="677"/>
      <c r="AM91" s="677"/>
      <c r="AN91" s="646"/>
    </row>
    <row r="92" spans="1:41" ht="18" customHeight="1">
      <c r="A92" s="47"/>
      <c r="B92" s="47"/>
      <c r="C92" s="647"/>
      <c r="D92" s="648"/>
      <c r="E92" s="701"/>
      <c r="F92" s="702"/>
      <c r="G92" s="702"/>
      <c r="H92" s="702"/>
      <c r="I92" s="702"/>
      <c r="J92" s="702"/>
      <c r="K92" s="702"/>
      <c r="L92" s="702"/>
      <c r="M92" s="702"/>
      <c r="N92" s="702"/>
      <c r="O92" s="702"/>
      <c r="P92" s="702"/>
      <c r="Q92" s="702"/>
      <c r="R92" s="702"/>
      <c r="S92" s="702"/>
      <c r="T92" s="702"/>
      <c r="U92" s="702"/>
      <c r="V92" s="702"/>
      <c r="W92" s="702"/>
      <c r="X92" s="702"/>
      <c r="Y92" s="702"/>
      <c r="Z92" s="702"/>
      <c r="AA92" s="702"/>
      <c r="AB92" s="702"/>
      <c r="AC92" s="702"/>
      <c r="AD92" s="702"/>
      <c r="AE92" s="702"/>
      <c r="AF92" s="702"/>
      <c r="AG92" s="702"/>
      <c r="AH92" s="702"/>
      <c r="AI92" s="647"/>
      <c r="AJ92" s="678"/>
      <c r="AK92" s="678"/>
      <c r="AL92" s="678"/>
      <c r="AM92" s="678"/>
      <c r="AN92" s="648"/>
    </row>
    <row r="93" spans="1:41" ht="18" customHeight="1">
      <c r="A93" s="47"/>
      <c r="B93" s="47"/>
      <c r="C93" s="645">
        <v>28</v>
      </c>
      <c r="D93" s="646"/>
      <c r="E93" s="698" t="s">
        <v>227</v>
      </c>
      <c r="F93" s="699"/>
      <c r="G93" s="699"/>
      <c r="H93" s="699"/>
      <c r="I93" s="699"/>
      <c r="J93" s="699"/>
      <c r="K93" s="699"/>
      <c r="L93" s="699"/>
      <c r="M93" s="699"/>
      <c r="N93" s="699"/>
      <c r="O93" s="699"/>
      <c r="P93" s="699"/>
      <c r="Q93" s="699"/>
      <c r="R93" s="699"/>
      <c r="S93" s="699"/>
      <c r="T93" s="699"/>
      <c r="U93" s="699"/>
      <c r="V93" s="699"/>
      <c r="W93" s="699"/>
      <c r="X93" s="699"/>
      <c r="Y93" s="699"/>
      <c r="Z93" s="699"/>
      <c r="AA93" s="699"/>
      <c r="AB93" s="699"/>
      <c r="AC93" s="699"/>
      <c r="AD93" s="699"/>
      <c r="AE93" s="699"/>
      <c r="AF93" s="699"/>
      <c r="AG93" s="699"/>
      <c r="AH93" s="699"/>
      <c r="AI93" s="645"/>
      <c r="AJ93" s="677"/>
      <c r="AK93" s="677"/>
      <c r="AL93" s="677"/>
      <c r="AM93" s="677"/>
      <c r="AN93" s="646"/>
    </row>
    <row r="94" spans="1:41" ht="18" customHeight="1">
      <c r="A94" s="47"/>
      <c r="B94" s="47"/>
      <c r="C94" s="647"/>
      <c r="D94" s="648"/>
      <c r="E94" s="701"/>
      <c r="F94" s="702"/>
      <c r="G94" s="702"/>
      <c r="H94" s="702"/>
      <c r="I94" s="702"/>
      <c r="J94" s="702"/>
      <c r="K94" s="702"/>
      <c r="L94" s="702"/>
      <c r="M94" s="702"/>
      <c r="N94" s="702"/>
      <c r="O94" s="702"/>
      <c r="P94" s="702"/>
      <c r="Q94" s="702"/>
      <c r="R94" s="702"/>
      <c r="S94" s="702"/>
      <c r="T94" s="702"/>
      <c r="U94" s="702"/>
      <c r="V94" s="702"/>
      <c r="W94" s="702"/>
      <c r="X94" s="702"/>
      <c r="Y94" s="702"/>
      <c r="Z94" s="702"/>
      <c r="AA94" s="702"/>
      <c r="AB94" s="702"/>
      <c r="AC94" s="702"/>
      <c r="AD94" s="702"/>
      <c r="AE94" s="702"/>
      <c r="AF94" s="702"/>
      <c r="AG94" s="702"/>
      <c r="AH94" s="702"/>
      <c r="AI94" s="647"/>
      <c r="AJ94" s="678"/>
      <c r="AK94" s="678"/>
      <c r="AL94" s="678"/>
      <c r="AM94" s="678"/>
      <c r="AN94" s="648"/>
    </row>
    <row r="95" spans="1:41" ht="18" customHeight="1">
      <c r="A95" s="47"/>
      <c r="B95" s="47"/>
      <c r="C95" s="645">
        <v>29</v>
      </c>
      <c r="D95" s="646"/>
      <c r="E95" s="588" t="s">
        <v>228</v>
      </c>
      <c r="F95" s="683"/>
      <c r="G95" s="683"/>
      <c r="H95" s="683"/>
      <c r="I95" s="683"/>
      <c r="J95" s="683"/>
      <c r="K95" s="683"/>
      <c r="L95" s="683"/>
      <c r="M95" s="683"/>
      <c r="N95" s="683"/>
      <c r="O95" s="683"/>
      <c r="P95" s="683"/>
      <c r="Q95" s="683"/>
      <c r="R95" s="683"/>
      <c r="S95" s="683"/>
      <c r="T95" s="683"/>
      <c r="U95" s="683"/>
      <c r="V95" s="683"/>
      <c r="W95" s="683"/>
      <c r="X95" s="683"/>
      <c r="Y95" s="683"/>
      <c r="Z95" s="683"/>
      <c r="AA95" s="679"/>
      <c r="AB95" s="679"/>
      <c r="AC95" s="679"/>
      <c r="AD95" s="679"/>
      <c r="AE95" s="679"/>
      <c r="AF95" s="679"/>
      <c r="AG95" s="679"/>
      <c r="AH95" s="583"/>
      <c r="AI95" s="772" t="s">
        <v>133</v>
      </c>
      <c r="AJ95" s="772"/>
      <c r="AK95" s="772"/>
      <c r="AL95" s="772"/>
      <c r="AM95" s="772"/>
      <c r="AN95" s="772"/>
    </row>
    <row r="96" spans="1:41" ht="18" customHeight="1">
      <c r="A96" s="47"/>
      <c r="B96" s="47"/>
      <c r="C96" s="647"/>
      <c r="D96" s="648"/>
      <c r="E96" s="685"/>
      <c r="F96" s="686"/>
      <c r="G96" s="686"/>
      <c r="H96" s="686"/>
      <c r="I96" s="686"/>
      <c r="J96" s="686"/>
      <c r="K96" s="686"/>
      <c r="L96" s="686"/>
      <c r="M96" s="686"/>
      <c r="N96" s="686"/>
      <c r="O96" s="686"/>
      <c r="P96" s="686"/>
      <c r="Q96" s="686"/>
      <c r="R96" s="686"/>
      <c r="S96" s="686"/>
      <c r="T96" s="686"/>
      <c r="U96" s="686"/>
      <c r="V96" s="686"/>
      <c r="W96" s="686"/>
      <c r="X96" s="686"/>
      <c r="Y96" s="686"/>
      <c r="Z96" s="686"/>
      <c r="AA96" s="782"/>
      <c r="AB96" s="782"/>
      <c r="AC96" s="782"/>
      <c r="AD96" s="782"/>
      <c r="AE96" s="782"/>
      <c r="AF96" s="782"/>
      <c r="AG96" s="782"/>
      <c r="AH96" s="585"/>
      <c r="AI96" s="771" t="s">
        <v>134</v>
      </c>
      <c r="AJ96" s="771"/>
      <c r="AK96" s="771"/>
      <c r="AL96" s="771"/>
      <c r="AM96" s="771"/>
      <c r="AN96" s="771"/>
    </row>
    <row r="97" spans="1:40" ht="18" customHeight="1">
      <c r="A97" s="47"/>
      <c r="B97" s="47"/>
      <c r="C97" s="645">
        <v>30</v>
      </c>
      <c r="D97" s="646"/>
      <c r="E97" s="588" t="s">
        <v>753</v>
      </c>
      <c r="F97" s="589"/>
      <c r="G97" s="589"/>
      <c r="H97" s="589"/>
      <c r="I97" s="589"/>
      <c r="J97" s="589"/>
      <c r="K97" s="589"/>
      <c r="L97" s="589"/>
      <c r="M97" s="589"/>
      <c r="N97" s="589"/>
      <c r="O97" s="589"/>
      <c r="P97" s="589"/>
      <c r="Q97" s="589"/>
      <c r="R97" s="589"/>
      <c r="S97" s="589"/>
      <c r="T97" s="589"/>
      <c r="U97" s="589"/>
      <c r="V97" s="589"/>
      <c r="W97" s="589"/>
      <c r="X97" s="589"/>
      <c r="Y97" s="589"/>
      <c r="Z97" s="589"/>
      <c r="AA97" s="589"/>
      <c r="AB97" s="589"/>
      <c r="AC97" s="589"/>
      <c r="AD97" s="589"/>
      <c r="AE97" s="589"/>
      <c r="AF97" s="589"/>
      <c r="AG97" s="589"/>
      <c r="AH97" s="590"/>
      <c r="AI97" s="645"/>
      <c r="AJ97" s="677"/>
      <c r="AK97" s="677"/>
      <c r="AL97" s="677"/>
      <c r="AM97" s="677"/>
      <c r="AN97" s="646"/>
    </row>
    <row r="98" spans="1:40" ht="18" customHeight="1">
      <c r="A98" s="47"/>
      <c r="B98" s="47"/>
      <c r="C98" s="647"/>
      <c r="D98" s="648"/>
      <c r="E98" s="594"/>
      <c r="F98" s="595"/>
      <c r="G98" s="595"/>
      <c r="H98" s="595"/>
      <c r="I98" s="595"/>
      <c r="J98" s="595"/>
      <c r="K98" s="595"/>
      <c r="L98" s="595"/>
      <c r="M98" s="595"/>
      <c r="N98" s="595"/>
      <c r="O98" s="595"/>
      <c r="P98" s="595"/>
      <c r="Q98" s="595"/>
      <c r="R98" s="595"/>
      <c r="S98" s="595"/>
      <c r="T98" s="595"/>
      <c r="U98" s="595"/>
      <c r="V98" s="595"/>
      <c r="W98" s="595"/>
      <c r="X98" s="595"/>
      <c r="Y98" s="595"/>
      <c r="Z98" s="595"/>
      <c r="AA98" s="595"/>
      <c r="AB98" s="595"/>
      <c r="AC98" s="595"/>
      <c r="AD98" s="595"/>
      <c r="AE98" s="595"/>
      <c r="AF98" s="595"/>
      <c r="AG98" s="595"/>
      <c r="AH98" s="596"/>
      <c r="AI98" s="649"/>
      <c r="AJ98" s="720"/>
      <c r="AK98" s="720"/>
      <c r="AL98" s="720"/>
      <c r="AM98" s="720"/>
      <c r="AN98" s="650"/>
    </row>
    <row r="99" spans="1:40" ht="18" customHeight="1">
      <c r="A99" s="47"/>
      <c r="B99" s="47"/>
      <c r="C99" s="645">
        <v>31</v>
      </c>
      <c r="D99" s="646"/>
      <c r="E99" s="588" t="s">
        <v>754</v>
      </c>
      <c r="F99" s="589"/>
      <c r="G99" s="589"/>
      <c r="H99" s="589"/>
      <c r="I99" s="589"/>
      <c r="J99" s="589"/>
      <c r="K99" s="589"/>
      <c r="L99" s="589"/>
      <c r="M99" s="589"/>
      <c r="N99" s="589"/>
      <c r="O99" s="589"/>
      <c r="P99" s="589"/>
      <c r="Q99" s="589"/>
      <c r="R99" s="589"/>
      <c r="S99" s="589"/>
      <c r="T99" s="589"/>
      <c r="U99" s="589"/>
      <c r="V99" s="589"/>
      <c r="W99" s="589"/>
      <c r="X99" s="589"/>
      <c r="Y99" s="589"/>
      <c r="Z99" s="589"/>
      <c r="AA99" s="589"/>
      <c r="AB99" s="589"/>
      <c r="AC99" s="589"/>
      <c r="AD99" s="589"/>
      <c r="AE99" s="589"/>
      <c r="AF99" s="589"/>
      <c r="AG99" s="589"/>
      <c r="AH99" s="590"/>
      <c r="AI99" s="645"/>
      <c r="AJ99" s="677"/>
      <c r="AK99" s="677"/>
      <c r="AL99" s="677"/>
      <c r="AM99" s="677"/>
      <c r="AN99" s="646"/>
    </row>
    <row r="100" spans="1:40" ht="18" customHeight="1">
      <c r="A100" s="47"/>
      <c r="B100" s="47"/>
      <c r="C100" s="647"/>
      <c r="D100" s="648"/>
      <c r="E100" s="594"/>
      <c r="F100" s="595"/>
      <c r="G100" s="595"/>
      <c r="H100" s="595"/>
      <c r="I100" s="595"/>
      <c r="J100" s="595"/>
      <c r="K100" s="595"/>
      <c r="L100" s="595"/>
      <c r="M100" s="595"/>
      <c r="N100" s="595"/>
      <c r="O100" s="595"/>
      <c r="P100" s="595"/>
      <c r="Q100" s="595"/>
      <c r="R100" s="595"/>
      <c r="S100" s="595"/>
      <c r="T100" s="595"/>
      <c r="U100" s="595"/>
      <c r="V100" s="595"/>
      <c r="W100" s="595"/>
      <c r="X100" s="595"/>
      <c r="Y100" s="595"/>
      <c r="Z100" s="595"/>
      <c r="AA100" s="595"/>
      <c r="AB100" s="595"/>
      <c r="AC100" s="595"/>
      <c r="AD100" s="595"/>
      <c r="AE100" s="595"/>
      <c r="AF100" s="595"/>
      <c r="AG100" s="595"/>
      <c r="AH100" s="596"/>
      <c r="AI100" s="649"/>
      <c r="AJ100" s="720"/>
      <c r="AK100" s="720"/>
      <c r="AL100" s="720"/>
      <c r="AM100" s="720"/>
      <c r="AN100" s="650"/>
    </row>
    <row r="101" spans="1:40" ht="18" customHeight="1">
      <c r="A101" s="47"/>
      <c r="B101" s="47"/>
      <c r="C101" s="645">
        <v>32</v>
      </c>
      <c r="D101" s="646"/>
      <c r="E101" s="698" t="s">
        <v>755</v>
      </c>
      <c r="F101" s="734"/>
      <c r="G101" s="734"/>
      <c r="H101" s="734"/>
      <c r="I101" s="734"/>
      <c r="J101" s="734"/>
      <c r="K101" s="734"/>
      <c r="L101" s="734"/>
      <c r="M101" s="734"/>
      <c r="N101" s="734"/>
      <c r="O101" s="734"/>
      <c r="P101" s="734"/>
      <c r="Q101" s="734"/>
      <c r="R101" s="734"/>
      <c r="S101" s="734"/>
      <c r="T101" s="734"/>
      <c r="U101" s="734"/>
      <c r="V101" s="734"/>
      <c r="W101" s="734"/>
      <c r="X101" s="734"/>
      <c r="Y101" s="734"/>
      <c r="Z101" s="734"/>
      <c r="AA101" s="734"/>
      <c r="AB101" s="734"/>
      <c r="AC101" s="734"/>
      <c r="AD101" s="734"/>
      <c r="AE101" s="734"/>
      <c r="AF101" s="734"/>
      <c r="AG101" s="734"/>
      <c r="AH101" s="735"/>
      <c r="AI101" s="645"/>
      <c r="AJ101" s="677"/>
      <c r="AK101" s="677"/>
      <c r="AL101" s="677"/>
      <c r="AM101" s="677"/>
      <c r="AN101" s="646"/>
    </row>
    <row r="102" spans="1:40" ht="18" customHeight="1">
      <c r="A102" s="47"/>
      <c r="B102" s="47"/>
      <c r="C102" s="647"/>
      <c r="D102" s="648"/>
      <c r="E102" s="630"/>
      <c r="F102" s="631"/>
      <c r="G102" s="631"/>
      <c r="H102" s="631"/>
      <c r="I102" s="631"/>
      <c r="J102" s="631"/>
      <c r="K102" s="631"/>
      <c r="L102" s="631"/>
      <c r="M102" s="631"/>
      <c r="N102" s="631"/>
      <c r="O102" s="631"/>
      <c r="P102" s="631"/>
      <c r="Q102" s="631"/>
      <c r="R102" s="631"/>
      <c r="S102" s="631"/>
      <c r="T102" s="631"/>
      <c r="U102" s="631"/>
      <c r="V102" s="631"/>
      <c r="W102" s="631"/>
      <c r="X102" s="631"/>
      <c r="Y102" s="631"/>
      <c r="Z102" s="631"/>
      <c r="AA102" s="631"/>
      <c r="AB102" s="631"/>
      <c r="AC102" s="631"/>
      <c r="AD102" s="631"/>
      <c r="AE102" s="631"/>
      <c r="AF102" s="631"/>
      <c r="AG102" s="631"/>
      <c r="AH102" s="632"/>
      <c r="AI102" s="649"/>
      <c r="AJ102" s="720"/>
      <c r="AK102" s="720"/>
      <c r="AL102" s="720"/>
      <c r="AM102" s="720"/>
      <c r="AN102" s="650"/>
    </row>
    <row r="103" spans="1:40" ht="18" customHeight="1">
      <c r="A103" s="47"/>
      <c r="B103" s="47"/>
      <c r="C103" s="645">
        <v>33</v>
      </c>
      <c r="D103" s="646"/>
      <c r="E103" s="588" t="s">
        <v>756</v>
      </c>
      <c r="F103" s="589"/>
      <c r="G103" s="589"/>
      <c r="H103" s="589"/>
      <c r="I103" s="589"/>
      <c r="J103" s="589"/>
      <c r="K103" s="589"/>
      <c r="L103" s="589"/>
      <c r="M103" s="589"/>
      <c r="N103" s="589"/>
      <c r="O103" s="589"/>
      <c r="P103" s="589"/>
      <c r="Q103" s="589"/>
      <c r="R103" s="589"/>
      <c r="S103" s="589"/>
      <c r="T103" s="589"/>
      <c r="U103" s="589"/>
      <c r="V103" s="589"/>
      <c r="W103" s="589"/>
      <c r="X103" s="589"/>
      <c r="Y103" s="589"/>
      <c r="Z103" s="589"/>
      <c r="AA103" s="589"/>
      <c r="AB103" s="589"/>
      <c r="AC103" s="589"/>
      <c r="AD103" s="589"/>
      <c r="AE103" s="589"/>
      <c r="AF103" s="589"/>
      <c r="AG103" s="589"/>
      <c r="AH103" s="590"/>
      <c r="AI103" s="645"/>
      <c r="AJ103" s="677"/>
      <c r="AK103" s="677"/>
      <c r="AL103" s="677"/>
      <c r="AM103" s="677"/>
      <c r="AN103" s="646"/>
    </row>
    <row r="104" spans="1:40" ht="18" customHeight="1">
      <c r="A104" s="47"/>
      <c r="B104" s="47"/>
      <c r="C104" s="647"/>
      <c r="D104" s="648"/>
      <c r="E104" s="594"/>
      <c r="F104" s="595"/>
      <c r="G104" s="595"/>
      <c r="H104" s="595"/>
      <c r="I104" s="595"/>
      <c r="J104" s="595"/>
      <c r="K104" s="595"/>
      <c r="L104" s="595"/>
      <c r="M104" s="595"/>
      <c r="N104" s="595"/>
      <c r="O104" s="595"/>
      <c r="P104" s="595"/>
      <c r="Q104" s="595"/>
      <c r="R104" s="595"/>
      <c r="S104" s="595"/>
      <c r="T104" s="595"/>
      <c r="U104" s="595"/>
      <c r="V104" s="595"/>
      <c r="W104" s="595"/>
      <c r="X104" s="595"/>
      <c r="Y104" s="595"/>
      <c r="Z104" s="595"/>
      <c r="AA104" s="595"/>
      <c r="AB104" s="595"/>
      <c r="AC104" s="595"/>
      <c r="AD104" s="595"/>
      <c r="AE104" s="595"/>
      <c r="AF104" s="595"/>
      <c r="AG104" s="595"/>
      <c r="AH104" s="596"/>
      <c r="AI104" s="649"/>
      <c r="AJ104" s="720"/>
      <c r="AK104" s="720"/>
      <c r="AL104" s="720"/>
      <c r="AM104" s="720"/>
      <c r="AN104" s="650"/>
    </row>
    <row r="105" spans="1:40" ht="18" customHeight="1">
      <c r="A105" s="47"/>
      <c r="B105" s="47"/>
      <c r="C105" s="645">
        <v>34</v>
      </c>
      <c r="D105" s="646"/>
      <c r="E105" s="588" t="s">
        <v>757</v>
      </c>
      <c r="F105" s="589"/>
      <c r="G105" s="589"/>
      <c r="H105" s="589"/>
      <c r="I105" s="589"/>
      <c r="J105" s="589"/>
      <c r="K105" s="589"/>
      <c r="L105" s="589"/>
      <c r="M105" s="589"/>
      <c r="N105" s="589"/>
      <c r="O105" s="589"/>
      <c r="P105" s="589"/>
      <c r="Q105" s="589"/>
      <c r="R105" s="589"/>
      <c r="S105" s="589"/>
      <c r="T105" s="589"/>
      <c r="U105" s="589"/>
      <c r="V105" s="589"/>
      <c r="W105" s="589"/>
      <c r="X105" s="589"/>
      <c r="Y105" s="589"/>
      <c r="Z105" s="589"/>
      <c r="AA105" s="589"/>
      <c r="AB105" s="589"/>
      <c r="AC105" s="589"/>
      <c r="AD105" s="589"/>
      <c r="AE105" s="589"/>
      <c r="AF105" s="589"/>
      <c r="AG105" s="589"/>
      <c r="AH105" s="590"/>
      <c r="AI105" s="645"/>
      <c r="AJ105" s="677"/>
      <c r="AK105" s="677"/>
      <c r="AL105" s="677"/>
      <c r="AM105" s="677"/>
      <c r="AN105" s="646"/>
    </row>
    <row r="106" spans="1:40" ht="18" customHeight="1">
      <c r="A106" s="47"/>
      <c r="B106" s="47"/>
      <c r="C106" s="649"/>
      <c r="D106" s="650"/>
      <c r="E106" s="594"/>
      <c r="F106" s="595"/>
      <c r="G106" s="595"/>
      <c r="H106" s="595"/>
      <c r="I106" s="595"/>
      <c r="J106" s="595"/>
      <c r="K106" s="595"/>
      <c r="L106" s="595"/>
      <c r="M106" s="595"/>
      <c r="N106" s="595"/>
      <c r="O106" s="595"/>
      <c r="P106" s="595"/>
      <c r="Q106" s="595"/>
      <c r="R106" s="595"/>
      <c r="S106" s="595"/>
      <c r="T106" s="595"/>
      <c r="U106" s="595"/>
      <c r="V106" s="595"/>
      <c r="W106" s="595"/>
      <c r="X106" s="595"/>
      <c r="Y106" s="595"/>
      <c r="Z106" s="595"/>
      <c r="AA106" s="595"/>
      <c r="AB106" s="595"/>
      <c r="AC106" s="595"/>
      <c r="AD106" s="595"/>
      <c r="AE106" s="595"/>
      <c r="AF106" s="595"/>
      <c r="AG106" s="595"/>
      <c r="AH106" s="596"/>
      <c r="AI106" s="649"/>
      <c r="AJ106" s="720"/>
      <c r="AK106" s="720"/>
      <c r="AL106" s="720"/>
      <c r="AM106" s="720"/>
      <c r="AN106" s="650"/>
    </row>
    <row r="107" spans="1:40" s="184" customFormat="1" ht="18" customHeight="1">
      <c r="A107" s="186"/>
      <c r="B107" s="186"/>
      <c r="C107" s="767">
        <v>35</v>
      </c>
      <c r="D107" s="767"/>
      <c r="E107" s="822" t="s">
        <v>515</v>
      </c>
      <c r="F107" s="822"/>
      <c r="G107" s="822"/>
      <c r="H107" s="822"/>
      <c r="I107" s="822"/>
      <c r="J107" s="822"/>
      <c r="K107" s="822"/>
      <c r="L107" s="822"/>
      <c r="M107" s="822"/>
      <c r="N107" s="822"/>
      <c r="O107" s="822"/>
      <c r="P107" s="822"/>
      <c r="Q107" s="822"/>
      <c r="R107" s="822"/>
      <c r="S107" s="822"/>
      <c r="T107" s="822"/>
      <c r="U107" s="822"/>
      <c r="V107" s="822"/>
      <c r="W107" s="822"/>
      <c r="X107" s="822"/>
      <c r="Y107" s="822"/>
      <c r="Z107" s="822"/>
      <c r="AA107" s="822"/>
      <c r="AB107" s="822"/>
      <c r="AC107" s="822"/>
      <c r="AD107" s="822"/>
      <c r="AE107" s="822"/>
      <c r="AF107" s="822"/>
      <c r="AG107" s="822"/>
      <c r="AH107" s="822"/>
      <c r="AI107" s="767"/>
      <c r="AJ107" s="767"/>
      <c r="AK107" s="767"/>
      <c r="AL107" s="767"/>
      <c r="AM107" s="767"/>
      <c r="AN107" s="767"/>
    </row>
    <row r="108" spans="1:40" s="184" customFormat="1" ht="18" customHeight="1">
      <c r="A108" s="186"/>
      <c r="B108" s="186"/>
      <c r="C108" s="767"/>
      <c r="D108" s="767"/>
      <c r="E108" s="217" t="s">
        <v>516</v>
      </c>
      <c r="F108" s="663" t="s">
        <v>562</v>
      </c>
      <c r="G108" s="663"/>
      <c r="H108" s="663"/>
      <c r="I108" s="663"/>
      <c r="J108" s="663"/>
      <c r="K108" s="663"/>
      <c r="L108" s="663"/>
      <c r="M108" s="663"/>
      <c r="N108" s="663"/>
      <c r="O108" s="663"/>
      <c r="P108" s="663"/>
      <c r="Q108" s="663"/>
      <c r="R108" s="663"/>
      <c r="S108" s="663"/>
      <c r="T108" s="663"/>
      <c r="U108" s="663"/>
      <c r="V108" s="663"/>
      <c r="W108" s="663"/>
      <c r="X108" s="663"/>
      <c r="Y108" s="663"/>
      <c r="Z108" s="663"/>
      <c r="AA108" s="663"/>
      <c r="AB108" s="663"/>
      <c r="AC108" s="663"/>
      <c r="AD108" s="663"/>
      <c r="AE108" s="663"/>
      <c r="AF108" s="663"/>
      <c r="AG108" s="663"/>
      <c r="AH108" s="746"/>
      <c r="AI108" s="767"/>
      <c r="AJ108" s="767"/>
      <c r="AK108" s="767"/>
      <c r="AL108" s="767"/>
      <c r="AM108" s="767"/>
      <c r="AN108" s="767"/>
    </row>
    <row r="109" spans="1:40" s="184" customFormat="1" ht="18" customHeight="1">
      <c r="A109" s="186"/>
      <c r="B109" s="186"/>
      <c r="C109" s="767"/>
      <c r="D109" s="767"/>
      <c r="E109" s="218"/>
      <c r="F109" s="663"/>
      <c r="G109" s="663"/>
      <c r="H109" s="663"/>
      <c r="I109" s="663"/>
      <c r="J109" s="663"/>
      <c r="K109" s="663"/>
      <c r="L109" s="663"/>
      <c r="M109" s="663"/>
      <c r="N109" s="663"/>
      <c r="O109" s="663"/>
      <c r="P109" s="663"/>
      <c r="Q109" s="663"/>
      <c r="R109" s="663"/>
      <c r="S109" s="663"/>
      <c r="T109" s="663"/>
      <c r="U109" s="663"/>
      <c r="V109" s="663"/>
      <c r="W109" s="663"/>
      <c r="X109" s="663"/>
      <c r="Y109" s="663"/>
      <c r="Z109" s="663"/>
      <c r="AA109" s="663"/>
      <c r="AB109" s="663"/>
      <c r="AC109" s="663"/>
      <c r="AD109" s="663"/>
      <c r="AE109" s="663"/>
      <c r="AF109" s="663"/>
      <c r="AG109" s="663"/>
      <c r="AH109" s="746"/>
      <c r="AI109" s="767"/>
      <c r="AJ109" s="767"/>
      <c r="AK109" s="767"/>
      <c r="AL109" s="767"/>
      <c r="AM109" s="767"/>
      <c r="AN109" s="767"/>
    </row>
    <row r="110" spans="1:40" s="184" customFormat="1" ht="18" customHeight="1">
      <c r="A110" s="186"/>
      <c r="B110" s="186"/>
      <c r="C110" s="767"/>
      <c r="D110" s="767"/>
      <c r="E110" s="218"/>
      <c r="F110" s="663"/>
      <c r="G110" s="663"/>
      <c r="H110" s="663"/>
      <c r="I110" s="663"/>
      <c r="J110" s="663"/>
      <c r="K110" s="663"/>
      <c r="L110" s="663"/>
      <c r="M110" s="663"/>
      <c r="N110" s="663"/>
      <c r="O110" s="663"/>
      <c r="P110" s="663"/>
      <c r="Q110" s="663"/>
      <c r="R110" s="663"/>
      <c r="S110" s="663"/>
      <c r="T110" s="663"/>
      <c r="U110" s="663"/>
      <c r="V110" s="663"/>
      <c r="W110" s="663"/>
      <c r="X110" s="663"/>
      <c r="Y110" s="663"/>
      <c r="Z110" s="663"/>
      <c r="AA110" s="663"/>
      <c r="AB110" s="663"/>
      <c r="AC110" s="663"/>
      <c r="AD110" s="663"/>
      <c r="AE110" s="663"/>
      <c r="AF110" s="663"/>
      <c r="AG110" s="663"/>
      <c r="AH110" s="746"/>
      <c r="AI110" s="767"/>
      <c r="AJ110" s="767"/>
      <c r="AK110" s="767"/>
      <c r="AL110" s="767"/>
      <c r="AM110" s="767"/>
      <c r="AN110" s="767"/>
    </row>
    <row r="111" spans="1:40" s="184" customFormat="1" ht="18" customHeight="1">
      <c r="A111" s="186"/>
      <c r="B111" s="186"/>
      <c r="C111" s="767"/>
      <c r="D111" s="767"/>
      <c r="E111" s="218" t="s">
        <v>517</v>
      </c>
      <c r="F111" s="635" t="s">
        <v>518</v>
      </c>
      <c r="G111" s="635"/>
      <c r="H111" s="635"/>
      <c r="I111" s="635"/>
      <c r="J111" s="635"/>
      <c r="K111" s="635"/>
      <c r="L111" s="635"/>
      <c r="M111" s="635"/>
      <c r="N111" s="635"/>
      <c r="O111" s="635"/>
      <c r="P111" s="635"/>
      <c r="Q111" s="635"/>
      <c r="R111" s="635"/>
      <c r="S111" s="635"/>
      <c r="T111" s="635"/>
      <c r="U111" s="635"/>
      <c r="V111" s="635"/>
      <c r="W111" s="635"/>
      <c r="X111" s="635"/>
      <c r="Y111" s="635"/>
      <c r="Z111" s="635"/>
      <c r="AA111" s="635"/>
      <c r="AB111" s="635"/>
      <c r="AC111" s="635"/>
      <c r="AD111" s="635"/>
      <c r="AE111" s="635"/>
      <c r="AF111" s="635"/>
      <c r="AG111" s="635"/>
      <c r="AH111" s="636"/>
      <c r="AI111" s="767"/>
      <c r="AJ111" s="767"/>
      <c r="AK111" s="767"/>
      <c r="AL111" s="767"/>
      <c r="AM111" s="767"/>
      <c r="AN111" s="767"/>
    </row>
    <row r="112" spans="1:40" s="184" customFormat="1" ht="18" customHeight="1">
      <c r="A112" s="186"/>
      <c r="B112" s="186"/>
      <c r="C112" s="767"/>
      <c r="D112" s="767"/>
      <c r="E112" s="217" t="s">
        <v>519</v>
      </c>
      <c r="F112" s="663" t="s">
        <v>520</v>
      </c>
      <c r="G112" s="663"/>
      <c r="H112" s="663"/>
      <c r="I112" s="663"/>
      <c r="J112" s="663"/>
      <c r="K112" s="663"/>
      <c r="L112" s="663"/>
      <c r="M112" s="663"/>
      <c r="N112" s="663"/>
      <c r="O112" s="663"/>
      <c r="P112" s="663"/>
      <c r="Q112" s="663"/>
      <c r="R112" s="663"/>
      <c r="S112" s="663"/>
      <c r="T112" s="663"/>
      <c r="U112" s="663"/>
      <c r="V112" s="663"/>
      <c r="W112" s="663"/>
      <c r="X112" s="663"/>
      <c r="Y112" s="663"/>
      <c r="Z112" s="663"/>
      <c r="AA112" s="663"/>
      <c r="AB112" s="663"/>
      <c r="AC112" s="663"/>
      <c r="AD112" s="663"/>
      <c r="AE112" s="663"/>
      <c r="AF112" s="663"/>
      <c r="AG112" s="663"/>
      <c r="AH112" s="746"/>
      <c r="AI112" s="767"/>
      <c r="AJ112" s="767"/>
      <c r="AK112" s="767"/>
      <c r="AL112" s="767"/>
      <c r="AM112" s="767"/>
      <c r="AN112" s="767"/>
    </row>
    <row r="113" spans="1:44" s="184" customFormat="1" ht="18" customHeight="1">
      <c r="A113" s="186"/>
      <c r="B113" s="186"/>
      <c r="C113" s="767"/>
      <c r="D113" s="767"/>
      <c r="E113" s="219"/>
      <c r="F113" s="631"/>
      <c r="G113" s="631"/>
      <c r="H113" s="631"/>
      <c r="I113" s="631"/>
      <c r="J113" s="631"/>
      <c r="K113" s="631"/>
      <c r="L113" s="631"/>
      <c r="M113" s="631"/>
      <c r="N113" s="631"/>
      <c r="O113" s="631"/>
      <c r="P113" s="631"/>
      <c r="Q113" s="631"/>
      <c r="R113" s="631"/>
      <c r="S113" s="631"/>
      <c r="T113" s="631"/>
      <c r="U113" s="631"/>
      <c r="V113" s="631"/>
      <c r="W113" s="631"/>
      <c r="X113" s="631"/>
      <c r="Y113" s="631"/>
      <c r="Z113" s="631"/>
      <c r="AA113" s="631"/>
      <c r="AB113" s="631"/>
      <c r="AC113" s="631"/>
      <c r="AD113" s="631"/>
      <c r="AE113" s="631"/>
      <c r="AF113" s="631"/>
      <c r="AG113" s="631"/>
      <c r="AH113" s="632"/>
      <c r="AI113" s="767"/>
      <c r="AJ113" s="767"/>
      <c r="AK113" s="767"/>
      <c r="AL113" s="767"/>
      <c r="AM113" s="767"/>
      <c r="AN113" s="767"/>
    </row>
    <row r="114" spans="1:44" customFormat="1" ht="18" customHeight="1">
      <c r="A114" s="12"/>
      <c r="B114" s="12"/>
      <c r="C114" s="198"/>
      <c r="D114" s="198"/>
      <c r="E114" s="781" t="s">
        <v>886</v>
      </c>
      <c r="F114" s="781"/>
      <c r="G114" s="781"/>
      <c r="H114" s="781"/>
      <c r="I114" s="781"/>
      <c r="J114" s="781"/>
      <c r="K114" s="781"/>
      <c r="L114" s="781"/>
      <c r="M114" s="781"/>
      <c r="N114" s="781"/>
      <c r="O114" s="781"/>
      <c r="P114" s="781"/>
      <c r="Q114" s="781"/>
      <c r="R114" s="781"/>
      <c r="S114" s="781"/>
      <c r="T114" s="781"/>
      <c r="U114" s="781"/>
      <c r="V114" s="781"/>
      <c r="W114" s="781"/>
      <c r="X114" s="781"/>
      <c r="Y114" s="781"/>
      <c r="Z114" s="781"/>
      <c r="AA114" s="781"/>
      <c r="AB114" s="781"/>
      <c r="AC114" s="781"/>
      <c r="AD114" s="781"/>
      <c r="AE114" s="781"/>
      <c r="AF114" s="781"/>
      <c r="AG114" s="781"/>
      <c r="AH114" s="781"/>
      <c r="AI114" s="781"/>
      <c r="AJ114" s="781"/>
      <c r="AK114" s="781"/>
      <c r="AL114" s="781"/>
      <c r="AM114" s="781"/>
      <c r="AN114" s="781"/>
    </row>
    <row r="115" spans="1:44" customFormat="1" ht="18" customHeight="1">
      <c r="A115" s="185"/>
      <c r="B115" s="185"/>
      <c r="C115" s="262"/>
      <c r="D115" s="262"/>
      <c r="E115" s="781"/>
      <c r="F115" s="781"/>
      <c r="G115" s="781"/>
      <c r="H115" s="781"/>
      <c r="I115" s="781"/>
      <c r="J115" s="781"/>
      <c r="K115" s="781"/>
      <c r="L115" s="781"/>
      <c r="M115" s="781"/>
      <c r="N115" s="781"/>
      <c r="O115" s="781"/>
      <c r="P115" s="781"/>
      <c r="Q115" s="781"/>
      <c r="R115" s="781"/>
      <c r="S115" s="781"/>
      <c r="T115" s="781"/>
      <c r="U115" s="781"/>
      <c r="V115" s="781"/>
      <c r="W115" s="781"/>
      <c r="X115" s="781"/>
      <c r="Y115" s="781"/>
      <c r="Z115" s="781"/>
      <c r="AA115" s="781"/>
      <c r="AB115" s="781"/>
      <c r="AC115" s="781"/>
      <c r="AD115" s="781"/>
      <c r="AE115" s="781"/>
      <c r="AF115" s="781"/>
      <c r="AG115" s="781"/>
      <c r="AH115" s="781"/>
      <c r="AI115" s="781"/>
      <c r="AJ115" s="781"/>
      <c r="AK115" s="781"/>
      <c r="AL115" s="781"/>
      <c r="AM115" s="781"/>
      <c r="AN115" s="781"/>
    </row>
    <row r="116" spans="1:44" customFormat="1" ht="18" customHeight="1">
      <c r="A116" s="12"/>
      <c r="B116" s="12"/>
      <c r="C116" s="198"/>
      <c r="D116" s="198"/>
      <c r="E116" s="781"/>
      <c r="F116" s="781"/>
      <c r="G116" s="781"/>
      <c r="H116" s="781"/>
      <c r="I116" s="781"/>
      <c r="J116" s="781"/>
      <c r="K116" s="781"/>
      <c r="L116" s="781"/>
      <c r="M116" s="781"/>
      <c r="N116" s="781"/>
      <c r="O116" s="781"/>
      <c r="P116" s="781"/>
      <c r="Q116" s="781"/>
      <c r="R116" s="781"/>
      <c r="S116" s="781"/>
      <c r="T116" s="781"/>
      <c r="U116" s="781"/>
      <c r="V116" s="781"/>
      <c r="W116" s="781"/>
      <c r="X116" s="781"/>
      <c r="Y116" s="781"/>
      <c r="Z116" s="781"/>
      <c r="AA116" s="781"/>
      <c r="AB116" s="781"/>
      <c r="AC116" s="781"/>
      <c r="AD116" s="781"/>
      <c r="AE116" s="781"/>
      <c r="AF116" s="781"/>
      <c r="AG116" s="781"/>
      <c r="AH116" s="781"/>
      <c r="AI116" s="781"/>
      <c r="AJ116" s="781"/>
      <c r="AK116" s="781"/>
      <c r="AL116" s="781"/>
      <c r="AM116" s="781"/>
      <c r="AN116" s="781"/>
    </row>
    <row r="117" spans="1:44" customFormat="1">
      <c r="A117" s="185"/>
      <c r="B117" s="185"/>
      <c r="C117" s="256"/>
      <c r="D117" s="256"/>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8"/>
      <c r="AM117" s="258"/>
      <c r="AN117" s="258"/>
    </row>
    <row r="118" spans="1:44" ht="18" customHeight="1">
      <c r="A118" s="47"/>
      <c r="B118" s="47"/>
      <c r="C118" s="755">
        <v>36</v>
      </c>
      <c r="D118" s="756"/>
      <c r="E118" s="698" t="s">
        <v>229</v>
      </c>
      <c r="F118" s="734"/>
      <c r="G118" s="734"/>
      <c r="H118" s="734"/>
      <c r="I118" s="734"/>
      <c r="J118" s="734"/>
      <c r="K118" s="734"/>
      <c r="L118" s="734"/>
      <c r="M118" s="734"/>
      <c r="N118" s="734"/>
      <c r="O118" s="734"/>
      <c r="P118" s="734"/>
      <c r="Q118" s="734"/>
      <c r="R118" s="734"/>
      <c r="S118" s="734"/>
      <c r="T118" s="734"/>
      <c r="U118" s="734"/>
      <c r="V118" s="734"/>
      <c r="W118" s="734"/>
      <c r="X118" s="734"/>
      <c r="Y118" s="734"/>
      <c r="Z118" s="734"/>
      <c r="AA118" s="734"/>
      <c r="AB118" s="734"/>
      <c r="AC118" s="734"/>
      <c r="AD118" s="734"/>
      <c r="AE118" s="734"/>
      <c r="AF118" s="734"/>
      <c r="AG118" s="734"/>
      <c r="AH118" s="735"/>
      <c r="AI118" s="755"/>
      <c r="AJ118" s="597"/>
      <c r="AK118" s="597"/>
      <c r="AL118" s="597"/>
      <c r="AM118" s="597"/>
      <c r="AN118" s="756"/>
    </row>
    <row r="119" spans="1:44" ht="18" customHeight="1">
      <c r="A119" s="47"/>
      <c r="B119" s="47"/>
      <c r="C119" s="757"/>
      <c r="D119" s="758"/>
      <c r="E119" s="630"/>
      <c r="F119" s="631"/>
      <c r="G119" s="631"/>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2"/>
      <c r="AI119" s="757"/>
      <c r="AJ119" s="606"/>
      <c r="AK119" s="606"/>
      <c r="AL119" s="606"/>
      <c r="AM119" s="606"/>
      <c r="AN119" s="758"/>
    </row>
    <row r="120" spans="1:44" ht="18" customHeight="1">
      <c r="A120" s="47"/>
      <c r="B120" s="47"/>
      <c r="C120" s="755">
        <v>37</v>
      </c>
      <c r="D120" s="756"/>
      <c r="E120" s="633" t="s">
        <v>230</v>
      </c>
      <c r="F120" s="622"/>
      <c r="G120" s="622"/>
      <c r="H120" s="622"/>
      <c r="I120" s="622"/>
      <c r="J120" s="622"/>
      <c r="K120" s="622"/>
      <c r="L120" s="622"/>
      <c r="M120" s="622"/>
      <c r="N120" s="622"/>
      <c r="O120" s="622"/>
      <c r="P120" s="622"/>
      <c r="Q120" s="622"/>
      <c r="R120" s="622"/>
      <c r="S120" s="622"/>
      <c r="T120" s="622"/>
      <c r="U120" s="622"/>
      <c r="V120" s="622"/>
      <c r="W120" s="622"/>
      <c r="X120" s="622"/>
      <c r="Y120" s="622"/>
      <c r="Z120" s="622"/>
      <c r="AA120" s="622"/>
      <c r="AB120" s="622"/>
      <c r="AC120" s="622"/>
      <c r="AD120" s="622"/>
      <c r="AE120" s="622"/>
      <c r="AF120" s="622"/>
      <c r="AG120" s="622"/>
      <c r="AH120" s="622"/>
      <c r="AI120" s="622"/>
      <c r="AJ120" s="622"/>
      <c r="AK120" s="622"/>
      <c r="AL120" s="622"/>
      <c r="AM120" s="622"/>
      <c r="AN120" s="623"/>
    </row>
    <row r="121" spans="1:44" ht="18" customHeight="1">
      <c r="A121" s="47"/>
      <c r="B121" s="47"/>
      <c r="C121" s="759"/>
      <c r="D121" s="760"/>
      <c r="E121" s="196"/>
      <c r="F121" s="220"/>
      <c r="G121" s="265"/>
      <c r="H121" s="265"/>
      <c r="I121" s="265"/>
      <c r="J121" s="265"/>
      <c r="K121" s="265"/>
      <c r="L121" s="265"/>
      <c r="M121" s="265"/>
      <c r="N121" s="220"/>
      <c r="O121" s="220"/>
      <c r="P121" s="220"/>
      <c r="Q121" s="220"/>
      <c r="R121" s="220"/>
      <c r="S121" s="220"/>
      <c r="T121" s="220" t="s">
        <v>297</v>
      </c>
      <c r="U121" s="220"/>
      <c r="V121" s="220"/>
      <c r="W121" s="220"/>
      <c r="X121" s="220"/>
      <c r="Y121" s="220"/>
      <c r="Z121" s="220"/>
      <c r="AA121" s="220"/>
      <c r="AB121" s="220"/>
      <c r="AC121" s="220"/>
      <c r="AD121" s="220"/>
      <c r="AE121" s="265"/>
      <c r="AF121" s="265"/>
      <c r="AG121" s="265"/>
      <c r="AH121" s="265"/>
      <c r="AI121" s="265"/>
      <c r="AJ121" s="265"/>
      <c r="AK121" s="265"/>
      <c r="AL121" s="75"/>
      <c r="AM121" s="75"/>
      <c r="AN121" s="97"/>
      <c r="AO121" s="750"/>
      <c r="AP121" s="751"/>
      <c r="AQ121" s="751"/>
      <c r="AR121" s="751"/>
    </row>
    <row r="122" spans="1:44" ht="18" customHeight="1">
      <c r="A122" s="47"/>
      <c r="B122" s="47"/>
      <c r="C122" s="759"/>
      <c r="D122" s="760"/>
      <c r="E122" s="752" t="s">
        <v>141</v>
      </c>
      <c r="F122" s="753"/>
      <c r="G122" s="753"/>
      <c r="H122" s="753"/>
      <c r="I122" s="753"/>
      <c r="J122" s="753"/>
      <c r="K122" s="753"/>
      <c r="L122" s="753"/>
      <c r="M122" s="753"/>
      <c r="N122" s="753"/>
      <c r="O122" s="753"/>
      <c r="P122" s="753"/>
      <c r="Q122" s="753"/>
      <c r="R122" s="753"/>
      <c r="S122" s="753"/>
      <c r="T122" s="753"/>
      <c r="U122" s="753"/>
      <c r="V122" s="753"/>
      <c r="W122" s="753"/>
      <c r="X122" s="753"/>
      <c r="Y122" s="753"/>
      <c r="Z122" s="753"/>
      <c r="AA122" s="753"/>
      <c r="AB122" s="753"/>
      <c r="AC122" s="753"/>
      <c r="AD122" s="753"/>
      <c r="AE122" s="753"/>
      <c r="AF122" s="753"/>
      <c r="AG122" s="753"/>
      <c r="AH122" s="753"/>
      <c r="AI122" s="753"/>
      <c r="AJ122" s="753"/>
      <c r="AK122" s="753"/>
      <c r="AL122" s="753"/>
      <c r="AM122" s="753"/>
      <c r="AN122" s="754"/>
    </row>
    <row r="123" spans="1:44" ht="18" customHeight="1">
      <c r="A123" s="47"/>
      <c r="B123" s="47"/>
      <c r="C123" s="759"/>
      <c r="D123" s="760"/>
      <c r="E123" s="761"/>
      <c r="F123" s="762"/>
      <c r="G123" s="762"/>
      <c r="H123" s="762"/>
      <c r="I123" s="762"/>
      <c r="J123" s="762"/>
      <c r="K123" s="762"/>
      <c r="L123" s="762"/>
      <c r="M123" s="762"/>
      <c r="N123" s="762"/>
      <c r="O123" s="762"/>
      <c r="P123" s="762"/>
      <c r="Q123" s="762"/>
      <c r="R123" s="762"/>
      <c r="S123" s="762"/>
      <c r="T123" s="762"/>
      <c r="U123" s="762"/>
      <c r="V123" s="762"/>
      <c r="W123" s="762"/>
      <c r="X123" s="762"/>
      <c r="Y123" s="762"/>
      <c r="Z123" s="762"/>
      <c r="AA123" s="762"/>
      <c r="AB123" s="762"/>
      <c r="AC123" s="762"/>
      <c r="AD123" s="762"/>
      <c r="AE123" s="762"/>
      <c r="AF123" s="762"/>
      <c r="AG123" s="762"/>
      <c r="AH123" s="762"/>
      <c r="AI123" s="762"/>
      <c r="AJ123" s="762"/>
      <c r="AK123" s="762"/>
      <c r="AL123" s="762"/>
      <c r="AM123" s="762"/>
      <c r="AN123" s="763"/>
    </row>
    <row r="124" spans="1:44" ht="18" customHeight="1">
      <c r="A124" s="47"/>
      <c r="B124" s="47"/>
      <c r="C124" s="757"/>
      <c r="D124" s="758"/>
      <c r="E124" s="764"/>
      <c r="F124" s="624"/>
      <c r="G124" s="624"/>
      <c r="H124" s="624"/>
      <c r="I124" s="624"/>
      <c r="J124" s="624"/>
      <c r="K124" s="624"/>
      <c r="L124" s="624"/>
      <c r="M124" s="624"/>
      <c r="N124" s="624"/>
      <c r="O124" s="624"/>
      <c r="P124" s="624"/>
      <c r="Q124" s="624"/>
      <c r="R124" s="624"/>
      <c r="S124" s="624"/>
      <c r="T124" s="624"/>
      <c r="U124" s="624"/>
      <c r="V124" s="624"/>
      <c r="W124" s="624"/>
      <c r="X124" s="624"/>
      <c r="Y124" s="624"/>
      <c r="Z124" s="624"/>
      <c r="AA124" s="624"/>
      <c r="AB124" s="624"/>
      <c r="AC124" s="624"/>
      <c r="AD124" s="624"/>
      <c r="AE124" s="624"/>
      <c r="AF124" s="624"/>
      <c r="AG124" s="624"/>
      <c r="AH124" s="624"/>
      <c r="AI124" s="624"/>
      <c r="AJ124" s="624"/>
      <c r="AK124" s="624"/>
      <c r="AL124" s="624"/>
      <c r="AM124" s="624"/>
      <c r="AN124" s="625"/>
    </row>
    <row r="125" spans="1:44" ht="18" customHeight="1">
      <c r="A125" s="47"/>
      <c r="B125" s="47"/>
      <c r="C125" s="755">
        <v>38</v>
      </c>
      <c r="D125" s="756"/>
      <c r="E125" s="698" t="s">
        <v>231</v>
      </c>
      <c r="F125" s="734"/>
      <c r="G125" s="734"/>
      <c r="H125" s="734"/>
      <c r="I125" s="734"/>
      <c r="J125" s="734"/>
      <c r="K125" s="734"/>
      <c r="L125" s="734"/>
      <c r="M125" s="734"/>
      <c r="N125" s="734"/>
      <c r="O125" s="734"/>
      <c r="P125" s="734"/>
      <c r="Q125" s="734"/>
      <c r="R125" s="734"/>
      <c r="S125" s="734"/>
      <c r="T125" s="734"/>
      <c r="U125" s="734"/>
      <c r="V125" s="734"/>
      <c r="W125" s="734"/>
      <c r="X125" s="734"/>
      <c r="Y125" s="734"/>
      <c r="Z125" s="734"/>
      <c r="AA125" s="734"/>
      <c r="AB125" s="734"/>
      <c r="AC125" s="734"/>
      <c r="AD125" s="734"/>
      <c r="AE125" s="734"/>
      <c r="AF125" s="734"/>
      <c r="AG125" s="734"/>
      <c r="AH125" s="735"/>
      <c r="AI125" s="755"/>
      <c r="AJ125" s="597"/>
      <c r="AK125" s="597"/>
      <c r="AL125" s="597"/>
      <c r="AM125" s="597"/>
      <c r="AN125" s="756"/>
    </row>
    <row r="126" spans="1:44" ht="18" customHeight="1">
      <c r="A126" s="47"/>
      <c r="B126" s="47"/>
      <c r="C126" s="757"/>
      <c r="D126" s="758"/>
      <c r="E126" s="630"/>
      <c r="F126" s="631"/>
      <c r="G126" s="631"/>
      <c r="H126" s="631"/>
      <c r="I126" s="631"/>
      <c r="J126" s="631"/>
      <c r="K126" s="631"/>
      <c r="L126" s="631"/>
      <c r="M126" s="631"/>
      <c r="N126" s="631"/>
      <c r="O126" s="631"/>
      <c r="P126" s="631"/>
      <c r="Q126" s="631"/>
      <c r="R126" s="631"/>
      <c r="S126" s="631"/>
      <c r="T126" s="631"/>
      <c r="U126" s="631"/>
      <c r="V126" s="631"/>
      <c r="W126" s="631"/>
      <c r="X126" s="631"/>
      <c r="Y126" s="631"/>
      <c r="Z126" s="631"/>
      <c r="AA126" s="631"/>
      <c r="AB126" s="631"/>
      <c r="AC126" s="631"/>
      <c r="AD126" s="631"/>
      <c r="AE126" s="631"/>
      <c r="AF126" s="631"/>
      <c r="AG126" s="631"/>
      <c r="AH126" s="632"/>
      <c r="AI126" s="757"/>
      <c r="AJ126" s="606"/>
      <c r="AK126" s="606"/>
      <c r="AL126" s="606"/>
      <c r="AM126" s="606"/>
      <c r="AN126" s="758"/>
    </row>
    <row r="127" spans="1:44" ht="18" customHeight="1">
      <c r="A127" s="47"/>
      <c r="B127" s="47"/>
      <c r="C127" s="755">
        <v>39</v>
      </c>
      <c r="D127" s="756"/>
      <c r="E127" s="698" t="s">
        <v>232</v>
      </c>
      <c r="F127" s="734"/>
      <c r="G127" s="734"/>
      <c r="H127" s="734"/>
      <c r="I127" s="734"/>
      <c r="J127" s="734"/>
      <c r="K127" s="734"/>
      <c r="L127" s="734"/>
      <c r="M127" s="734"/>
      <c r="N127" s="734"/>
      <c r="O127" s="734"/>
      <c r="P127" s="734"/>
      <c r="Q127" s="734"/>
      <c r="R127" s="734"/>
      <c r="S127" s="734"/>
      <c r="T127" s="734"/>
      <c r="U127" s="734"/>
      <c r="V127" s="734"/>
      <c r="W127" s="734"/>
      <c r="X127" s="734"/>
      <c r="Y127" s="734"/>
      <c r="Z127" s="734"/>
      <c r="AA127" s="734"/>
      <c r="AB127" s="734"/>
      <c r="AC127" s="734"/>
      <c r="AD127" s="734"/>
      <c r="AE127" s="734"/>
      <c r="AF127" s="734"/>
      <c r="AG127" s="734"/>
      <c r="AH127" s="735"/>
      <c r="AI127" s="755"/>
      <c r="AJ127" s="597"/>
      <c r="AK127" s="597"/>
      <c r="AL127" s="597"/>
      <c r="AM127" s="597"/>
      <c r="AN127" s="756"/>
    </row>
    <row r="128" spans="1:44" ht="18" customHeight="1">
      <c r="A128" s="47"/>
      <c r="B128" s="47"/>
      <c r="C128" s="757"/>
      <c r="D128" s="758"/>
      <c r="E128" s="662"/>
      <c r="F128" s="663"/>
      <c r="G128" s="663"/>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746"/>
      <c r="AI128" s="759"/>
      <c r="AJ128" s="573"/>
      <c r="AK128" s="573"/>
      <c r="AL128" s="573"/>
      <c r="AM128" s="573"/>
      <c r="AN128" s="760"/>
    </row>
    <row r="129" spans="1:44" ht="18" customHeight="1">
      <c r="A129" s="47"/>
      <c r="B129" s="47"/>
      <c r="C129" s="755">
        <v>40</v>
      </c>
      <c r="D129" s="756"/>
      <c r="E129" s="734" t="s">
        <v>575</v>
      </c>
      <c r="F129" s="734"/>
      <c r="G129" s="734"/>
      <c r="H129" s="734"/>
      <c r="I129" s="734"/>
      <c r="J129" s="734"/>
      <c r="K129" s="734"/>
      <c r="L129" s="734"/>
      <c r="M129" s="734"/>
      <c r="N129" s="734"/>
      <c r="O129" s="734"/>
      <c r="P129" s="734"/>
      <c r="Q129" s="734"/>
      <c r="R129" s="734"/>
      <c r="S129" s="734"/>
      <c r="T129" s="734"/>
      <c r="U129" s="734"/>
      <c r="V129" s="734"/>
      <c r="W129" s="734"/>
      <c r="X129" s="734"/>
      <c r="Y129" s="734"/>
      <c r="Z129" s="734"/>
      <c r="AA129" s="734"/>
      <c r="AB129" s="734"/>
      <c r="AC129" s="734"/>
      <c r="AD129" s="734"/>
      <c r="AE129" s="734"/>
      <c r="AF129" s="734"/>
      <c r="AG129" s="734"/>
      <c r="AH129" s="735"/>
      <c r="AI129" s="755"/>
      <c r="AJ129" s="597"/>
      <c r="AK129" s="597"/>
      <c r="AL129" s="597"/>
      <c r="AM129" s="597"/>
      <c r="AN129" s="756"/>
    </row>
    <row r="130" spans="1:44" ht="18" customHeight="1">
      <c r="A130" s="47"/>
      <c r="B130" s="47"/>
      <c r="C130" s="757"/>
      <c r="D130" s="758"/>
      <c r="E130" s="631"/>
      <c r="F130" s="631"/>
      <c r="G130" s="631"/>
      <c r="H130" s="631"/>
      <c r="I130" s="631"/>
      <c r="J130" s="631"/>
      <c r="K130" s="631"/>
      <c r="L130" s="631"/>
      <c r="M130" s="631"/>
      <c r="N130" s="631"/>
      <c r="O130" s="631"/>
      <c r="P130" s="631"/>
      <c r="Q130" s="631"/>
      <c r="R130" s="631"/>
      <c r="S130" s="631"/>
      <c r="T130" s="631"/>
      <c r="U130" s="631"/>
      <c r="V130" s="631"/>
      <c r="W130" s="631"/>
      <c r="X130" s="631"/>
      <c r="Y130" s="631"/>
      <c r="Z130" s="631"/>
      <c r="AA130" s="631"/>
      <c r="AB130" s="631"/>
      <c r="AC130" s="631"/>
      <c r="AD130" s="631"/>
      <c r="AE130" s="631"/>
      <c r="AF130" s="631"/>
      <c r="AG130" s="631"/>
      <c r="AH130" s="632"/>
      <c r="AI130" s="757"/>
      <c r="AJ130" s="606"/>
      <c r="AK130" s="606"/>
      <c r="AL130" s="606"/>
      <c r="AM130" s="606"/>
      <c r="AN130" s="758"/>
    </row>
    <row r="131" spans="1:44" ht="18" customHeight="1">
      <c r="A131" s="47"/>
      <c r="B131" s="47"/>
      <c r="C131" s="755">
        <v>41</v>
      </c>
      <c r="D131" s="756"/>
      <c r="E131" s="633" t="s">
        <v>758</v>
      </c>
      <c r="F131" s="622"/>
      <c r="G131" s="622"/>
      <c r="H131" s="622"/>
      <c r="I131" s="622"/>
      <c r="J131" s="622"/>
      <c r="K131" s="622"/>
      <c r="L131" s="622"/>
      <c r="M131" s="622"/>
      <c r="N131" s="622"/>
      <c r="O131" s="622"/>
      <c r="P131" s="622"/>
      <c r="Q131" s="622"/>
      <c r="R131" s="622"/>
      <c r="S131" s="622"/>
      <c r="T131" s="622"/>
      <c r="U131" s="622"/>
      <c r="V131" s="622"/>
      <c r="W131" s="622"/>
      <c r="X131" s="622"/>
      <c r="Y131" s="622"/>
      <c r="Z131" s="622"/>
      <c r="AA131" s="622"/>
      <c r="AB131" s="622"/>
      <c r="AC131" s="622"/>
      <c r="AD131" s="622"/>
      <c r="AE131" s="622"/>
      <c r="AF131" s="622"/>
      <c r="AG131" s="622"/>
      <c r="AH131" s="622"/>
      <c r="AI131" s="622"/>
      <c r="AJ131" s="622"/>
      <c r="AK131" s="622"/>
      <c r="AL131" s="622"/>
      <c r="AM131" s="622"/>
      <c r="AN131" s="623"/>
      <c r="AO131" s="60"/>
    </row>
    <row r="132" spans="1:44" ht="18" customHeight="1">
      <c r="A132" s="47"/>
      <c r="B132" s="47"/>
      <c r="C132" s="759"/>
      <c r="D132" s="760"/>
      <c r="E132" s="196"/>
      <c r="F132" s="220"/>
      <c r="G132" s="573"/>
      <c r="H132" s="573"/>
      <c r="I132" s="573"/>
      <c r="J132" s="573"/>
      <c r="K132" s="573"/>
      <c r="L132" s="573"/>
      <c r="M132" s="573"/>
      <c r="N132" s="220"/>
      <c r="O132" s="220"/>
      <c r="P132" s="220"/>
      <c r="Q132" s="220"/>
      <c r="R132" s="220"/>
      <c r="S132" s="220"/>
      <c r="T132" s="220" t="s">
        <v>297</v>
      </c>
      <c r="U132" s="220"/>
      <c r="V132" s="220"/>
      <c r="W132" s="220"/>
      <c r="X132" s="220"/>
      <c r="Y132" s="220"/>
      <c r="Z132" s="220"/>
      <c r="AA132" s="220"/>
      <c r="AB132" s="220"/>
      <c r="AC132" s="220"/>
      <c r="AD132" s="220"/>
      <c r="AE132" s="770"/>
      <c r="AF132" s="770"/>
      <c r="AG132" s="770"/>
      <c r="AH132" s="770"/>
      <c r="AI132" s="770"/>
      <c r="AJ132" s="770"/>
      <c r="AK132" s="770"/>
      <c r="AL132" s="75"/>
      <c r="AM132" s="75"/>
      <c r="AN132" s="97"/>
      <c r="AO132" s="750"/>
      <c r="AP132" s="751"/>
      <c r="AQ132" s="751"/>
      <c r="AR132" s="751"/>
    </row>
    <row r="133" spans="1:44" ht="18" customHeight="1">
      <c r="A133" s="47"/>
      <c r="B133" s="47"/>
      <c r="C133" s="759"/>
      <c r="D133" s="760"/>
      <c r="E133" s="752" t="s">
        <v>576</v>
      </c>
      <c r="F133" s="753"/>
      <c r="G133" s="753"/>
      <c r="H133" s="753"/>
      <c r="I133" s="753"/>
      <c r="J133" s="753"/>
      <c r="K133" s="753"/>
      <c r="L133" s="753"/>
      <c r="M133" s="753"/>
      <c r="N133" s="753"/>
      <c r="O133" s="753"/>
      <c r="P133" s="753"/>
      <c r="Q133" s="753"/>
      <c r="R133" s="753"/>
      <c r="S133" s="753"/>
      <c r="T133" s="753"/>
      <c r="U133" s="753"/>
      <c r="V133" s="753"/>
      <c r="W133" s="753"/>
      <c r="X133" s="753"/>
      <c r="Y133" s="753"/>
      <c r="Z133" s="753"/>
      <c r="AA133" s="753"/>
      <c r="AB133" s="753"/>
      <c r="AC133" s="753"/>
      <c r="AD133" s="753"/>
      <c r="AE133" s="753"/>
      <c r="AF133" s="753"/>
      <c r="AG133" s="753"/>
      <c r="AH133" s="753"/>
      <c r="AI133" s="753"/>
      <c r="AJ133" s="753"/>
      <c r="AK133" s="753"/>
      <c r="AL133" s="753"/>
      <c r="AM133" s="753"/>
      <c r="AN133" s="754"/>
    </row>
    <row r="134" spans="1:44" ht="18" customHeight="1">
      <c r="A134" s="47"/>
      <c r="B134" s="47"/>
      <c r="C134" s="759"/>
      <c r="D134" s="760"/>
      <c r="E134" s="761"/>
      <c r="F134" s="762"/>
      <c r="G134" s="762"/>
      <c r="H134" s="762"/>
      <c r="I134" s="762"/>
      <c r="J134" s="762"/>
      <c r="K134" s="762"/>
      <c r="L134" s="762"/>
      <c r="M134" s="762"/>
      <c r="N134" s="762"/>
      <c r="O134" s="762"/>
      <c r="P134" s="762"/>
      <c r="Q134" s="762"/>
      <c r="R134" s="762"/>
      <c r="S134" s="762"/>
      <c r="T134" s="762"/>
      <c r="U134" s="762"/>
      <c r="V134" s="762"/>
      <c r="W134" s="762"/>
      <c r="X134" s="762"/>
      <c r="Y134" s="762"/>
      <c r="Z134" s="762"/>
      <c r="AA134" s="762"/>
      <c r="AB134" s="762"/>
      <c r="AC134" s="762"/>
      <c r="AD134" s="762"/>
      <c r="AE134" s="762"/>
      <c r="AF134" s="762"/>
      <c r="AG134" s="762"/>
      <c r="AH134" s="762"/>
      <c r="AI134" s="762"/>
      <c r="AJ134" s="762"/>
      <c r="AK134" s="762"/>
      <c r="AL134" s="762"/>
      <c r="AM134" s="762"/>
      <c r="AN134" s="763"/>
    </row>
    <row r="135" spans="1:44" ht="18" customHeight="1">
      <c r="A135" s="47"/>
      <c r="B135" s="47"/>
      <c r="C135" s="757"/>
      <c r="D135" s="758"/>
      <c r="E135" s="764"/>
      <c r="F135" s="624"/>
      <c r="G135" s="624"/>
      <c r="H135" s="624"/>
      <c r="I135" s="624"/>
      <c r="J135" s="624"/>
      <c r="K135" s="624"/>
      <c r="L135" s="624"/>
      <c r="M135" s="624"/>
      <c r="N135" s="624"/>
      <c r="O135" s="624"/>
      <c r="P135" s="624"/>
      <c r="Q135" s="624"/>
      <c r="R135" s="624"/>
      <c r="S135" s="624"/>
      <c r="T135" s="624"/>
      <c r="U135" s="624"/>
      <c r="V135" s="624"/>
      <c r="W135" s="624"/>
      <c r="X135" s="624"/>
      <c r="Y135" s="624"/>
      <c r="Z135" s="624"/>
      <c r="AA135" s="624"/>
      <c r="AB135" s="624"/>
      <c r="AC135" s="624"/>
      <c r="AD135" s="624"/>
      <c r="AE135" s="624"/>
      <c r="AF135" s="624"/>
      <c r="AG135" s="624"/>
      <c r="AH135" s="624"/>
      <c r="AI135" s="624"/>
      <c r="AJ135" s="624"/>
      <c r="AK135" s="624"/>
      <c r="AL135" s="624"/>
      <c r="AM135" s="624"/>
      <c r="AN135" s="625"/>
    </row>
    <row r="136" spans="1:44" ht="18" customHeight="1">
      <c r="A136" s="47"/>
      <c r="B136" s="47"/>
      <c r="C136" s="755">
        <v>42</v>
      </c>
      <c r="D136" s="756"/>
      <c r="E136" s="698" t="s">
        <v>233</v>
      </c>
      <c r="F136" s="734"/>
      <c r="G136" s="734"/>
      <c r="H136" s="734"/>
      <c r="I136" s="734"/>
      <c r="J136" s="734"/>
      <c r="K136" s="734"/>
      <c r="L136" s="734"/>
      <c r="M136" s="734"/>
      <c r="N136" s="734"/>
      <c r="O136" s="734"/>
      <c r="P136" s="734"/>
      <c r="Q136" s="734"/>
      <c r="R136" s="734"/>
      <c r="S136" s="734"/>
      <c r="T136" s="734"/>
      <c r="U136" s="734"/>
      <c r="V136" s="734"/>
      <c r="W136" s="734"/>
      <c r="X136" s="734"/>
      <c r="Y136" s="734"/>
      <c r="Z136" s="734"/>
      <c r="AA136" s="734"/>
      <c r="AB136" s="734"/>
      <c r="AC136" s="734"/>
      <c r="AD136" s="734"/>
      <c r="AE136" s="734"/>
      <c r="AF136" s="734"/>
      <c r="AG136" s="734"/>
      <c r="AH136" s="735"/>
      <c r="AI136" s="755"/>
      <c r="AJ136" s="597"/>
      <c r="AK136" s="597"/>
      <c r="AL136" s="597"/>
      <c r="AM136" s="597"/>
      <c r="AN136" s="756"/>
    </row>
    <row r="137" spans="1:44" ht="18" customHeight="1">
      <c r="A137" s="47"/>
      <c r="B137" s="47"/>
      <c r="C137" s="765"/>
      <c r="D137" s="766"/>
      <c r="E137" s="630"/>
      <c r="F137" s="631"/>
      <c r="G137" s="631"/>
      <c r="H137" s="631"/>
      <c r="I137" s="631"/>
      <c r="J137" s="631"/>
      <c r="K137" s="631"/>
      <c r="L137" s="631"/>
      <c r="M137" s="631"/>
      <c r="N137" s="631"/>
      <c r="O137" s="631"/>
      <c r="P137" s="631"/>
      <c r="Q137" s="631"/>
      <c r="R137" s="631"/>
      <c r="S137" s="631"/>
      <c r="T137" s="631"/>
      <c r="U137" s="631"/>
      <c r="V137" s="631"/>
      <c r="W137" s="631"/>
      <c r="X137" s="631"/>
      <c r="Y137" s="631"/>
      <c r="Z137" s="631"/>
      <c r="AA137" s="631"/>
      <c r="AB137" s="631"/>
      <c r="AC137" s="631"/>
      <c r="AD137" s="631"/>
      <c r="AE137" s="631"/>
      <c r="AF137" s="631"/>
      <c r="AG137" s="631"/>
      <c r="AH137" s="632"/>
      <c r="AI137" s="757"/>
      <c r="AJ137" s="606"/>
      <c r="AK137" s="606"/>
      <c r="AL137" s="606"/>
      <c r="AM137" s="606"/>
      <c r="AN137" s="758"/>
    </row>
    <row r="138" spans="1:44">
      <c r="A138" s="47"/>
      <c r="B138" s="47"/>
      <c r="C138" s="198"/>
      <c r="D138" s="198"/>
      <c r="E138" s="199"/>
      <c r="F138" s="199"/>
      <c r="G138" s="199"/>
      <c r="H138" s="199"/>
      <c r="I138" s="199"/>
      <c r="J138" s="199"/>
      <c r="K138" s="199"/>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75"/>
      <c r="AJ138" s="75"/>
      <c r="AK138" s="75"/>
      <c r="AL138" s="75"/>
      <c r="AM138" s="75"/>
      <c r="AN138" s="75"/>
    </row>
    <row r="139" spans="1:44" ht="18" customHeight="1">
      <c r="A139" s="47"/>
      <c r="B139" s="28" t="s">
        <v>75</v>
      </c>
      <c r="C139" s="198"/>
      <c r="D139" s="198"/>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75"/>
      <c r="AJ139" s="75"/>
      <c r="AK139" s="75"/>
      <c r="AL139" s="75"/>
      <c r="AM139" s="75"/>
      <c r="AN139" s="75"/>
    </row>
    <row r="140" spans="1:44" ht="18" customHeight="1">
      <c r="A140" s="47"/>
      <c r="B140" s="47"/>
      <c r="C140" s="755">
        <v>43</v>
      </c>
      <c r="D140" s="756"/>
      <c r="E140" s="698" t="s">
        <v>234</v>
      </c>
      <c r="F140" s="734"/>
      <c r="G140" s="734"/>
      <c r="H140" s="734"/>
      <c r="I140" s="734"/>
      <c r="J140" s="734"/>
      <c r="K140" s="734"/>
      <c r="L140" s="734"/>
      <c r="M140" s="734"/>
      <c r="N140" s="734"/>
      <c r="O140" s="734"/>
      <c r="P140" s="734"/>
      <c r="Q140" s="734"/>
      <c r="R140" s="734"/>
      <c r="S140" s="734"/>
      <c r="T140" s="734"/>
      <c r="U140" s="734"/>
      <c r="V140" s="734"/>
      <c r="W140" s="734"/>
      <c r="X140" s="734"/>
      <c r="Y140" s="734"/>
      <c r="Z140" s="734"/>
      <c r="AA140" s="734"/>
      <c r="AB140" s="734"/>
      <c r="AC140" s="734"/>
      <c r="AD140" s="734"/>
      <c r="AE140" s="734"/>
      <c r="AF140" s="734"/>
      <c r="AG140" s="734"/>
      <c r="AH140" s="735"/>
      <c r="AI140" s="755"/>
      <c r="AJ140" s="597"/>
      <c r="AK140" s="597"/>
      <c r="AL140" s="597"/>
      <c r="AM140" s="597"/>
      <c r="AN140" s="756"/>
      <c r="AO140" s="65"/>
    </row>
    <row r="141" spans="1:44" s="264" customFormat="1" ht="18" customHeight="1">
      <c r="A141" s="192"/>
      <c r="B141" s="192"/>
      <c r="C141" s="759"/>
      <c r="D141" s="760"/>
      <c r="E141" s="662"/>
      <c r="F141" s="663"/>
      <c r="G141" s="663"/>
      <c r="H141" s="663"/>
      <c r="I141" s="663"/>
      <c r="J141" s="663"/>
      <c r="K141" s="663"/>
      <c r="L141" s="663"/>
      <c r="M141" s="663"/>
      <c r="N141" s="663"/>
      <c r="O141" s="663"/>
      <c r="P141" s="663"/>
      <c r="Q141" s="663"/>
      <c r="R141" s="663"/>
      <c r="S141" s="663"/>
      <c r="T141" s="663"/>
      <c r="U141" s="663"/>
      <c r="V141" s="663"/>
      <c r="W141" s="663"/>
      <c r="X141" s="663"/>
      <c r="Y141" s="663"/>
      <c r="Z141" s="663"/>
      <c r="AA141" s="663"/>
      <c r="AB141" s="663"/>
      <c r="AC141" s="663"/>
      <c r="AD141" s="663"/>
      <c r="AE141" s="663"/>
      <c r="AF141" s="663"/>
      <c r="AG141" s="663"/>
      <c r="AH141" s="746"/>
      <c r="AI141" s="759"/>
      <c r="AJ141" s="573"/>
      <c r="AK141" s="573"/>
      <c r="AL141" s="573"/>
      <c r="AM141" s="573"/>
      <c r="AN141" s="760"/>
      <c r="AO141" s="65"/>
    </row>
    <row r="142" spans="1:44" ht="18" customHeight="1">
      <c r="A142" s="47"/>
      <c r="B142" s="47"/>
      <c r="C142" s="759"/>
      <c r="D142" s="760"/>
      <c r="E142" s="662"/>
      <c r="F142" s="663"/>
      <c r="G142" s="663"/>
      <c r="H142" s="663"/>
      <c r="I142" s="663"/>
      <c r="J142" s="663"/>
      <c r="K142" s="663"/>
      <c r="L142" s="663"/>
      <c r="M142" s="663"/>
      <c r="N142" s="663"/>
      <c r="O142" s="663"/>
      <c r="P142" s="663"/>
      <c r="Q142" s="663"/>
      <c r="R142" s="663"/>
      <c r="S142" s="663"/>
      <c r="T142" s="663"/>
      <c r="U142" s="663"/>
      <c r="V142" s="663"/>
      <c r="W142" s="663"/>
      <c r="X142" s="663"/>
      <c r="Y142" s="663"/>
      <c r="Z142" s="663"/>
      <c r="AA142" s="663"/>
      <c r="AB142" s="663"/>
      <c r="AC142" s="663"/>
      <c r="AD142" s="663"/>
      <c r="AE142" s="663"/>
      <c r="AF142" s="663"/>
      <c r="AG142" s="663"/>
      <c r="AH142" s="746"/>
      <c r="AI142" s="759"/>
      <c r="AJ142" s="573"/>
      <c r="AK142" s="573"/>
      <c r="AL142" s="573"/>
      <c r="AM142" s="573"/>
      <c r="AN142" s="760"/>
    </row>
    <row r="143" spans="1:44" ht="18" customHeight="1">
      <c r="A143" s="47"/>
      <c r="B143" s="47"/>
      <c r="C143" s="757"/>
      <c r="D143" s="758"/>
      <c r="E143" s="630"/>
      <c r="F143" s="631"/>
      <c r="G143" s="631"/>
      <c r="H143" s="631"/>
      <c r="I143" s="631"/>
      <c r="J143" s="631"/>
      <c r="K143" s="631"/>
      <c r="L143" s="631"/>
      <c r="M143" s="631"/>
      <c r="N143" s="631"/>
      <c r="O143" s="631"/>
      <c r="P143" s="631"/>
      <c r="Q143" s="631"/>
      <c r="R143" s="631"/>
      <c r="S143" s="631"/>
      <c r="T143" s="631"/>
      <c r="U143" s="631"/>
      <c r="V143" s="631"/>
      <c r="W143" s="631"/>
      <c r="X143" s="631"/>
      <c r="Y143" s="631"/>
      <c r="Z143" s="631"/>
      <c r="AA143" s="631"/>
      <c r="AB143" s="631"/>
      <c r="AC143" s="631"/>
      <c r="AD143" s="631"/>
      <c r="AE143" s="631"/>
      <c r="AF143" s="631"/>
      <c r="AG143" s="631"/>
      <c r="AH143" s="632"/>
      <c r="AI143" s="757"/>
      <c r="AJ143" s="606"/>
      <c r="AK143" s="606"/>
      <c r="AL143" s="606"/>
      <c r="AM143" s="606"/>
      <c r="AN143" s="758"/>
    </row>
    <row r="144" spans="1:44" ht="18" customHeight="1">
      <c r="A144" s="47"/>
      <c r="B144" s="47"/>
      <c r="C144" s="755">
        <v>44</v>
      </c>
      <c r="D144" s="756"/>
      <c r="E144" s="698" t="s">
        <v>235</v>
      </c>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5"/>
      <c r="AI144" s="755"/>
      <c r="AJ144" s="597"/>
      <c r="AK144" s="597"/>
      <c r="AL144" s="597"/>
      <c r="AM144" s="597"/>
      <c r="AN144" s="756"/>
      <c r="AO144" s="65"/>
    </row>
    <row r="145" spans="1:41" ht="18" customHeight="1">
      <c r="A145" s="47"/>
      <c r="B145" s="47"/>
      <c r="C145" s="759"/>
      <c r="D145" s="760"/>
      <c r="E145" s="662"/>
      <c r="F145" s="663"/>
      <c r="G145" s="663"/>
      <c r="H145" s="663"/>
      <c r="I145" s="663"/>
      <c r="J145" s="663"/>
      <c r="K145" s="663"/>
      <c r="L145" s="663"/>
      <c r="M145" s="663"/>
      <c r="N145" s="663"/>
      <c r="O145" s="663"/>
      <c r="P145" s="663"/>
      <c r="Q145" s="663"/>
      <c r="R145" s="663"/>
      <c r="S145" s="663"/>
      <c r="T145" s="663"/>
      <c r="U145" s="663"/>
      <c r="V145" s="663"/>
      <c r="W145" s="663"/>
      <c r="X145" s="663"/>
      <c r="Y145" s="663"/>
      <c r="Z145" s="663"/>
      <c r="AA145" s="663"/>
      <c r="AB145" s="663"/>
      <c r="AC145" s="663"/>
      <c r="AD145" s="663"/>
      <c r="AE145" s="663"/>
      <c r="AF145" s="663"/>
      <c r="AG145" s="663"/>
      <c r="AH145" s="746"/>
      <c r="AI145" s="759"/>
      <c r="AJ145" s="573"/>
      <c r="AK145" s="573"/>
      <c r="AL145" s="573"/>
      <c r="AM145" s="573"/>
      <c r="AN145" s="760"/>
    </row>
    <row r="146" spans="1:41" ht="18" customHeight="1">
      <c r="A146" s="47"/>
      <c r="B146" s="47"/>
      <c r="C146" s="755">
        <v>45</v>
      </c>
      <c r="D146" s="756"/>
      <c r="E146" s="698" t="s">
        <v>236</v>
      </c>
      <c r="F146" s="734"/>
      <c r="G146" s="734"/>
      <c r="H146" s="734"/>
      <c r="I146" s="734"/>
      <c r="J146" s="734"/>
      <c r="K146" s="734"/>
      <c r="L146" s="734"/>
      <c r="M146" s="734"/>
      <c r="N146" s="734"/>
      <c r="O146" s="734"/>
      <c r="P146" s="734"/>
      <c r="Q146" s="734"/>
      <c r="R146" s="734"/>
      <c r="S146" s="734"/>
      <c r="T146" s="734"/>
      <c r="U146" s="734"/>
      <c r="V146" s="734"/>
      <c r="W146" s="734"/>
      <c r="X146" s="734"/>
      <c r="Y146" s="734"/>
      <c r="Z146" s="734"/>
      <c r="AA146" s="734"/>
      <c r="AB146" s="734"/>
      <c r="AC146" s="734"/>
      <c r="AD146" s="734"/>
      <c r="AE146" s="734"/>
      <c r="AF146" s="734"/>
      <c r="AG146" s="734"/>
      <c r="AH146" s="735"/>
      <c r="AI146" s="755"/>
      <c r="AJ146" s="597"/>
      <c r="AK146" s="597"/>
      <c r="AL146" s="597"/>
      <c r="AM146" s="597"/>
      <c r="AN146" s="756"/>
    </row>
    <row r="147" spans="1:41" ht="18" customHeight="1">
      <c r="A147" s="47"/>
      <c r="B147" s="47"/>
      <c r="C147" s="759"/>
      <c r="D147" s="760"/>
      <c r="E147" s="662"/>
      <c r="F147" s="663"/>
      <c r="G147" s="663"/>
      <c r="H147" s="663"/>
      <c r="I147" s="663"/>
      <c r="J147" s="663"/>
      <c r="K147" s="663"/>
      <c r="L147" s="663"/>
      <c r="M147" s="663"/>
      <c r="N147" s="663"/>
      <c r="O147" s="663"/>
      <c r="P147" s="663"/>
      <c r="Q147" s="663"/>
      <c r="R147" s="663"/>
      <c r="S147" s="663"/>
      <c r="T147" s="663"/>
      <c r="U147" s="663"/>
      <c r="V147" s="663"/>
      <c r="W147" s="663"/>
      <c r="X147" s="663"/>
      <c r="Y147" s="663"/>
      <c r="Z147" s="663"/>
      <c r="AA147" s="663"/>
      <c r="AB147" s="663"/>
      <c r="AC147" s="663"/>
      <c r="AD147" s="663"/>
      <c r="AE147" s="663"/>
      <c r="AF147" s="663"/>
      <c r="AG147" s="663"/>
      <c r="AH147" s="746"/>
      <c r="AI147" s="759"/>
      <c r="AJ147" s="573"/>
      <c r="AK147" s="573"/>
      <c r="AL147" s="573"/>
      <c r="AM147" s="573"/>
      <c r="AN147" s="760"/>
      <c r="AO147" s="65"/>
    </row>
    <row r="148" spans="1:41" ht="18" customHeight="1">
      <c r="A148" s="47"/>
      <c r="B148" s="47"/>
      <c r="C148" s="759"/>
      <c r="D148" s="760"/>
      <c r="E148" s="662"/>
      <c r="F148" s="663"/>
      <c r="G148" s="663"/>
      <c r="H148" s="663"/>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663"/>
      <c r="AH148" s="746"/>
      <c r="AI148" s="759"/>
      <c r="AJ148" s="573"/>
      <c r="AK148" s="573"/>
      <c r="AL148" s="573"/>
      <c r="AM148" s="573"/>
      <c r="AN148" s="760"/>
    </row>
    <row r="149" spans="1:41" s="104" customFormat="1" ht="18.75" customHeight="1">
      <c r="A149" s="105"/>
      <c r="B149" s="105"/>
      <c r="C149" s="755">
        <v>46</v>
      </c>
      <c r="D149" s="756"/>
      <c r="E149" s="698" t="s">
        <v>577</v>
      </c>
      <c r="F149" s="734"/>
      <c r="G149" s="734"/>
      <c r="H149" s="734"/>
      <c r="I149" s="734"/>
      <c r="J149" s="734"/>
      <c r="K149" s="734"/>
      <c r="L149" s="734"/>
      <c r="M149" s="734"/>
      <c r="N149" s="734"/>
      <c r="O149" s="734"/>
      <c r="P149" s="734"/>
      <c r="Q149" s="734"/>
      <c r="R149" s="734"/>
      <c r="S149" s="734"/>
      <c r="T149" s="734"/>
      <c r="U149" s="734"/>
      <c r="V149" s="734"/>
      <c r="W149" s="734"/>
      <c r="X149" s="734"/>
      <c r="Y149" s="734"/>
      <c r="Z149" s="734"/>
      <c r="AA149" s="734"/>
      <c r="AB149" s="734"/>
      <c r="AC149" s="734"/>
      <c r="AD149" s="734"/>
      <c r="AE149" s="734"/>
      <c r="AF149" s="734"/>
      <c r="AG149" s="734"/>
      <c r="AH149" s="735"/>
      <c r="AI149" s="755"/>
      <c r="AJ149" s="597"/>
      <c r="AK149" s="597"/>
      <c r="AL149" s="597"/>
      <c r="AM149" s="597"/>
      <c r="AN149" s="756"/>
    </row>
    <row r="150" spans="1:41" s="257" customFormat="1" ht="18.75" customHeight="1">
      <c r="A150" s="192"/>
      <c r="B150" s="192"/>
      <c r="C150" s="759"/>
      <c r="D150" s="760"/>
      <c r="E150" s="662"/>
      <c r="F150" s="663"/>
      <c r="G150" s="663"/>
      <c r="H150" s="663"/>
      <c r="I150" s="663"/>
      <c r="J150" s="663"/>
      <c r="K150" s="663"/>
      <c r="L150" s="663"/>
      <c r="M150" s="663"/>
      <c r="N150" s="663"/>
      <c r="O150" s="663"/>
      <c r="P150" s="663"/>
      <c r="Q150" s="663"/>
      <c r="R150" s="663"/>
      <c r="S150" s="663"/>
      <c r="T150" s="663"/>
      <c r="U150" s="663"/>
      <c r="V150" s="663"/>
      <c r="W150" s="663"/>
      <c r="X150" s="663"/>
      <c r="Y150" s="663"/>
      <c r="Z150" s="663"/>
      <c r="AA150" s="663"/>
      <c r="AB150" s="663"/>
      <c r="AC150" s="663"/>
      <c r="AD150" s="663"/>
      <c r="AE150" s="663"/>
      <c r="AF150" s="663"/>
      <c r="AG150" s="663"/>
      <c r="AH150" s="746"/>
      <c r="AI150" s="759"/>
      <c r="AJ150" s="573"/>
      <c r="AK150" s="573"/>
      <c r="AL150" s="573"/>
      <c r="AM150" s="573"/>
      <c r="AN150" s="760"/>
    </row>
    <row r="151" spans="1:41" s="104" customFormat="1" ht="18.75" customHeight="1">
      <c r="A151" s="105"/>
      <c r="B151" s="105"/>
      <c r="C151" s="759"/>
      <c r="D151" s="760"/>
      <c r="E151" s="662"/>
      <c r="F151" s="663"/>
      <c r="G151" s="663"/>
      <c r="H151" s="663"/>
      <c r="I151" s="663"/>
      <c r="J151" s="663"/>
      <c r="K151" s="663"/>
      <c r="L151" s="663"/>
      <c r="M151" s="663"/>
      <c r="N151" s="663"/>
      <c r="O151" s="663"/>
      <c r="P151" s="663"/>
      <c r="Q151" s="663"/>
      <c r="R151" s="663"/>
      <c r="S151" s="663"/>
      <c r="T151" s="663"/>
      <c r="U151" s="663"/>
      <c r="V151" s="663"/>
      <c r="W151" s="663"/>
      <c r="X151" s="663"/>
      <c r="Y151" s="663"/>
      <c r="Z151" s="663"/>
      <c r="AA151" s="663"/>
      <c r="AB151" s="663"/>
      <c r="AC151" s="663"/>
      <c r="AD151" s="663"/>
      <c r="AE151" s="663"/>
      <c r="AF151" s="663"/>
      <c r="AG151" s="663"/>
      <c r="AH151" s="746"/>
      <c r="AI151" s="759"/>
      <c r="AJ151" s="573"/>
      <c r="AK151" s="573"/>
      <c r="AL151" s="573"/>
      <c r="AM151" s="573"/>
      <c r="AN151" s="760"/>
    </row>
    <row r="152" spans="1:41" s="104" customFormat="1" ht="18.75" customHeight="1">
      <c r="A152" s="105"/>
      <c r="B152" s="105"/>
      <c r="C152" s="757"/>
      <c r="D152" s="758"/>
      <c r="E152" s="630"/>
      <c r="F152" s="631"/>
      <c r="G152" s="631"/>
      <c r="H152" s="631"/>
      <c r="I152" s="631"/>
      <c r="J152" s="631"/>
      <c r="K152" s="631"/>
      <c r="L152" s="631"/>
      <c r="M152" s="631"/>
      <c r="N152" s="631"/>
      <c r="O152" s="631"/>
      <c r="P152" s="631"/>
      <c r="Q152" s="631"/>
      <c r="R152" s="631"/>
      <c r="S152" s="631"/>
      <c r="T152" s="631"/>
      <c r="U152" s="631"/>
      <c r="V152" s="631"/>
      <c r="W152" s="631"/>
      <c r="X152" s="631"/>
      <c r="Y152" s="631"/>
      <c r="Z152" s="631"/>
      <c r="AA152" s="631"/>
      <c r="AB152" s="631"/>
      <c r="AC152" s="631"/>
      <c r="AD152" s="631"/>
      <c r="AE152" s="631"/>
      <c r="AF152" s="631"/>
      <c r="AG152" s="631"/>
      <c r="AH152" s="632"/>
      <c r="AI152" s="757"/>
      <c r="AJ152" s="606"/>
      <c r="AK152" s="606"/>
      <c r="AL152" s="606"/>
      <c r="AM152" s="606"/>
      <c r="AN152" s="758"/>
    </row>
    <row r="153" spans="1:41" s="61" customFormat="1" ht="18" customHeight="1">
      <c r="A153" s="56"/>
      <c r="B153" s="56"/>
      <c r="C153" s="755">
        <v>47</v>
      </c>
      <c r="D153" s="756"/>
      <c r="E153" s="698" t="s">
        <v>237</v>
      </c>
      <c r="F153" s="734"/>
      <c r="G153" s="734"/>
      <c r="H153" s="734"/>
      <c r="I153" s="734"/>
      <c r="J153" s="734"/>
      <c r="K153" s="734"/>
      <c r="L153" s="734"/>
      <c r="M153" s="734"/>
      <c r="N153" s="734"/>
      <c r="O153" s="734"/>
      <c r="P153" s="734"/>
      <c r="Q153" s="734"/>
      <c r="R153" s="734"/>
      <c r="S153" s="734"/>
      <c r="T153" s="734"/>
      <c r="U153" s="734"/>
      <c r="V153" s="734"/>
      <c r="W153" s="734"/>
      <c r="X153" s="734"/>
      <c r="Y153" s="734"/>
      <c r="Z153" s="734"/>
      <c r="AA153" s="734"/>
      <c r="AB153" s="734"/>
      <c r="AC153" s="734"/>
      <c r="AD153" s="734"/>
      <c r="AE153" s="734"/>
      <c r="AF153" s="734"/>
      <c r="AG153" s="734"/>
      <c r="AH153" s="735"/>
      <c r="AI153" s="755"/>
      <c r="AJ153" s="597"/>
      <c r="AK153" s="597"/>
      <c r="AL153" s="597"/>
      <c r="AM153" s="597"/>
      <c r="AN153" s="756"/>
    </row>
    <row r="154" spans="1:41" s="61" customFormat="1" ht="14.25" customHeight="1">
      <c r="A154" s="56"/>
      <c r="B154" s="56"/>
      <c r="C154" s="759"/>
      <c r="D154" s="760"/>
      <c r="E154" s="662"/>
      <c r="F154" s="663"/>
      <c r="G154" s="663"/>
      <c r="H154" s="663"/>
      <c r="I154" s="663"/>
      <c r="J154" s="663"/>
      <c r="K154" s="663"/>
      <c r="L154" s="663"/>
      <c r="M154" s="663"/>
      <c r="N154" s="663"/>
      <c r="O154" s="663"/>
      <c r="P154" s="663"/>
      <c r="Q154" s="663"/>
      <c r="R154" s="663"/>
      <c r="S154" s="663"/>
      <c r="T154" s="663"/>
      <c r="U154" s="663"/>
      <c r="V154" s="663"/>
      <c r="W154" s="663"/>
      <c r="X154" s="663"/>
      <c r="Y154" s="663"/>
      <c r="Z154" s="663"/>
      <c r="AA154" s="663"/>
      <c r="AB154" s="663"/>
      <c r="AC154" s="663"/>
      <c r="AD154" s="663"/>
      <c r="AE154" s="663"/>
      <c r="AF154" s="663"/>
      <c r="AG154" s="663"/>
      <c r="AH154" s="746"/>
      <c r="AI154" s="759"/>
      <c r="AJ154" s="573"/>
      <c r="AK154" s="573"/>
      <c r="AL154" s="573"/>
      <c r="AM154" s="573"/>
      <c r="AN154" s="760"/>
    </row>
    <row r="155" spans="1:41" s="61" customFormat="1" ht="18" customHeight="1">
      <c r="A155" s="56"/>
      <c r="B155" s="56"/>
      <c r="C155" s="757"/>
      <c r="D155" s="758"/>
      <c r="E155" s="630"/>
      <c r="F155" s="631"/>
      <c r="G155" s="631"/>
      <c r="H155" s="631"/>
      <c r="I155" s="631"/>
      <c r="J155" s="631"/>
      <c r="K155" s="631"/>
      <c r="L155" s="631"/>
      <c r="M155" s="631"/>
      <c r="N155" s="631"/>
      <c r="O155" s="631"/>
      <c r="P155" s="631"/>
      <c r="Q155" s="631"/>
      <c r="R155" s="631"/>
      <c r="S155" s="631"/>
      <c r="T155" s="631"/>
      <c r="U155" s="631"/>
      <c r="V155" s="631"/>
      <c r="W155" s="631"/>
      <c r="X155" s="631"/>
      <c r="Y155" s="631"/>
      <c r="Z155" s="631"/>
      <c r="AA155" s="631"/>
      <c r="AB155" s="631"/>
      <c r="AC155" s="631"/>
      <c r="AD155" s="631"/>
      <c r="AE155" s="631"/>
      <c r="AF155" s="631"/>
      <c r="AG155" s="631"/>
      <c r="AH155" s="632"/>
      <c r="AI155" s="757"/>
      <c r="AJ155" s="606"/>
      <c r="AK155" s="606"/>
      <c r="AL155" s="606"/>
      <c r="AM155" s="606"/>
      <c r="AN155" s="758"/>
      <c r="AO155" s="65"/>
    </row>
    <row r="156" spans="1:41" s="61" customFormat="1" ht="18" customHeight="1">
      <c r="A156" s="56"/>
      <c r="B156" s="56"/>
      <c r="C156" s="755">
        <v>48</v>
      </c>
      <c r="D156" s="756"/>
      <c r="E156" s="698" t="s">
        <v>238</v>
      </c>
      <c r="F156" s="734"/>
      <c r="G156" s="734"/>
      <c r="H156" s="734"/>
      <c r="I156" s="734"/>
      <c r="J156" s="734"/>
      <c r="K156" s="734"/>
      <c r="L156" s="734"/>
      <c r="M156" s="734"/>
      <c r="N156" s="734"/>
      <c r="O156" s="734"/>
      <c r="P156" s="734"/>
      <c r="Q156" s="734"/>
      <c r="R156" s="734"/>
      <c r="S156" s="734"/>
      <c r="T156" s="734"/>
      <c r="U156" s="734"/>
      <c r="V156" s="734"/>
      <c r="W156" s="734"/>
      <c r="X156" s="734"/>
      <c r="Y156" s="734"/>
      <c r="Z156" s="734"/>
      <c r="AA156" s="734"/>
      <c r="AB156" s="734"/>
      <c r="AC156" s="734"/>
      <c r="AD156" s="734"/>
      <c r="AE156" s="734"/>
      <c r="AF156" s="734"/>
      <c r="AG156" s="734"/>
      <c r="AH156" s="735"/>
      <c r="AI156" s="755"/>
      <c r="AJ156" s="597"/>
      <c r="AK156" s="597"/>
      <c r="AL156" s="597"/>
      <c r="AM156" s="597"/>
      <c r="AN156" s="756"/>
      <c r="AO156" s="65"/>
    </row>
    <row r="157" spans="1:41" s="61" customFormat="1" ht="18" customHeight="1">
      <c r="A157" s="56"/>
      <c r="B157" s="56"/>
      <c r="C157" s="757"/>
      <c r="D157" s="758"/>
      <c r="E157" s="630"/>
      <c r="F157" s="631"/>
      <c r="G157" s="631"/>
      <c r="H157" s="631"/>
      <c r="I157" s="631"/>
      <c r="J157" s="631"/>
      <c r="K157" s="631"/>
      <c r="L157" s="631"/>
      <c r="M157" s="631"/>
      <c r="N157" s="631"/>
      <c r="O157" s="631"/>
      <c r="P157" s="631"/>
      <c r="Q157" s="631"/>
      <c r="R157" s="631"/>
      <c r="S157" s="631"/>
      <c r="T157" s="631"/>
      <c r="U157" s="631"/>
      <c r="V157" s="631"/>
      <c r="W157" s="631"/>
      <c r="X157" s="631"/>
      <c r="Y157" s="631"/>
      <c r="Z157" s="631"/>
      <c r="AA157" s="631"/>
      <c r="AB157" s="631"/>
      <c r="AC157" s="631"/>
      <c r="AD157" s="631"/>
      <c r="AE157" s="631"/>
      <c r="AF157" s="631"/>
      <c r="AG157" s="631"/>
      <c r="AH157" s="632"/>
      <c r="AI157" s="757"/>
      <c r="AJ157" s="606"/>
      <c r="AK157" s="606"/>
      <c r="AL157" s="606"/>
      <c r="AM157" s="606"/>
      <c r="AN157" s="758"/>
    </row>
    <row r="158" spans="1:41" ht="18" customHeight="1">
      <c r="A158" s="47"/>
      <c r="B158" s="47"/>
      <c r="C158" s="755">
        <v>49</v>
      </c>
      <c r="D158" s="756"/>
      <c r="E158" s="698" t="s">
        <v>239</v>
      </c>
      <c r="F158" s="734"/>
      <c r="G158" s="734"/>
      <c r="H158" s="734"/>
      <c r="I158" s="734"/>
      <c r="J158" s="734"/>
      <c r="K158" s="734"/>
      <c r="L158" s="734"/>
      <c r="M158" s="734"/>
      <c r="N158" s="734"/>
      <c r="O158" s="734"/>
      <c r="P158" s="734"/>
      <c r="Q158" s="734"/>
      <c r="R158" s="734"/>
      <c r="S158" s="734"/>
      <c r="T158" s="734"/>
      <c r="U158" s="734"/>
      <c r="V158" s="734"/>
      <c r="W158" s="734"/>
      <c r="X158" s="734"/>
      <c r="Y158" s="734"/>
      <c r="Z158" s="734"/>
      <c r="AA158" s="734"/>
      <c r="AB158" s="734"/>
      <c r="AC158" s="734"/>
      <c r="AD158" s="734"/>
      <c r="AE158" s="734"/>
      <c r="AF158" s="734"/>
      <c r="AG158" s="734"/>
      <c r="AH158" s="735"/>
      <c r="AI158" s="755"/>
      <c r="AJ158" s="597"/>
      <c r="AK158" s="597"/>
      <c r="AL158" s="597"/>
      <c r="AM158" s="597"/>
      <c r="AN158" s="756"/>
    </row>
    <row r="159" spans="1:41" ht="18" customHeight="1">
      <c r="A159" s="47"/>
      <c r="B159" s="47"/>
      <c r="C159" s="757"/>
      <c r="D159" s="758"/>
      <c r="E159" s="630"/>
      <c r="F159" s="631"/>
      <c r="G159" s="631"/>
      <c r="H159" s="631"/>
      <c r="I159" s="631"/>
      <c r="J159" s="631"/>
      <c r="K159" s="631"/>
      <c r="L159" s="631"/>
      <c r="M159" s="631"/>
      <c r="N159" s="631"/>
      <c r="O159" s="631"/>
      <c r="P159" s="631"/>
      <c r="Q159" s="631"/>
      <c r="R159" s="631"/>
      <c r="S159" s="631"/>
      <c r="T159" s="631"/>
      <c r="U159" s="631"/>
      <c r="V159" s="631"/>
      <c r="W159" s="631"/>
      <c r="X159" s="631"/>
      <c r="Y159" s="631"/>
      <c r="Z159" s="631"/>
      <c r="AA159" s="631"/>
      <c r="AB159" s="631"/>
      <c r="AC159" s="631"/>
      <c r="AD159" s="631"/>
      <c r="AE159" s="631"/>
      <c r="AF159" s="631"/>
      <c r="AG159" s="631"/>
      <c r="AH159" s="632"/>
      <c r="AI159" s="757"/>
      <c r="AJ159" s="606"/>
      <c r="AK159" s="606"/>
      <c r="AL159" s="606"/>
      <c r="AM159" s="606"/>
      <c r="AN159" s="758"/>
      <c r="AO159" s="65"/>
    </row>
    <row r="160" spans="1:41" ht="18" customHeight="1">
      <c r="A160" s="47"/>
      <c r="B160" s="47"/>
      <c r="C160" s="755">
        <v>50</v>
      </c>
      <c r="D160" s="756"/>
      <c r="E160" s="698" t="s">
        <v>240</v>
      </c>
      <c r="F160" s="734"/>
      <c r="G160" s="734"/>
      <c r="H160" s="734"/>
      <c r="I160" s="734"/>
      <c r="J160" s="734"/>
      <c r="K160" s="734"/>
      <c r="L160" s="734"/>
      <c r="M160" s="734"/>
      <c r="N160" s="734"/>
      <c r="O160" s="734"/>
      <c r="P160" s="734"/>
      <c r="Q160" s="734"/>
      <c r="R160" s="734"/>
      <c r="S160" s="734"/>
      <c r="T160" s="734"/>
      <c r="U160" s="734"/>
      <c r="V160" s="734"/>
      <c r="W160" s="734"/>
      <c r="X160" s="734"/>
      <c r="Y160" s="734"/>
      <c r="Z160" s="734"/>
      <c r="AA160" s="734"/>
      <c r="AB160" s="734"/>
      <c r="AC160" s="734"/>
      <c r="AD160" s="734"/>
      <c r="AE160" s="734"/>
      <c r="AF160" s="734"/>
      <c r="AG160" s="734"/>
      <c r="AH160" s="735"/>
      <c r="AI160" s="755"/>
      <c r="AJ160" s="597"/>
      <c r="AK160" s="597"/>
      <c r="AL160" s="597"/>
      <c r="AM160" s="597"/>
      <c r="AN160" s="756"/>
    </row>
    <row r="161" spans="1:41" ht="18" customHeight="1">
      <c r="A161" s="47"/>
      <c r="B161" s="47"/>
      <c r="C161" s="757"/>
      <c r="D161" s="758"/>
      <c r="E161" s="630"/>
      <c r="F161" s="631"/>
      <c r="G161" s="631"/>
      <c r="H161" s="631"/>
      <c r="I161" s="631"/>
      <c r="J161" s="631"/>
      <c r="K161" s="631"/>
      <c r="L161" s="631"/>
      <c r="M161" s="631"/>
      <c r="N161" s="631"/>
      <c r="O161" s="631"/>
      <c r="P161" s="631"/>
      <c r="Q161" s="631"/>
      <c r="R161" s="631"/>
      <c r="S161" s="631"/>
      <c r="T161" s="631"/>
      <c r="U161" s="631"/>
      <c r="V161" s="631"/>
      <c r="W161" s="631"/>
      <c r="X161" s="631"/>
      <c r="Y161" s="631"/>
      <c r="Z161" s="631"/>
      <c r="AA161" s="631"/>
      <c r="AB161" s="631"/>
      <c r="AC161" s="631"/>
      <c r="AD161" s="631"/>
      <c r="AE161" s="631"/>
      <c r="AF161" s="631"/>
      <c r="AG161" s="631"/>
      <c r="AH161" s="632"/>
      <c r="AI161" s="757"/>
      <c r="AJ161" s="606"/>
      <c r="AK161" s="606"/>
      <c r="AL161" s="606"/>
      <c r="AM161" s="606"/>
      <c r="AN161" s="758"/>
      <c r="AO161" s="60"/>
    </row>
    <row r="162" spans="1:41" ht="18" customHeight="1">
      <c r="A162" s="47"/>
      <c r="B162" s="47"/>
      <c r="C162" s="755">
        <v>51</v>
      </c>
      <c r="D162" s="756"/>
      <c r="E162" s="698" t="s">
        <v>241</v>
      </c>
      <c r="F162" s="734"/>
      <c r="G162" s="734"/>
      <c r="H162" s="734"/>
      <c r="I162" s="734"/>
      <c r="J162" s="734"/>
      <c r="K162" s="734"/>
      <c r="L162" s="734"/>
      <c r="M162" s="734"/>
      <c r="N162" s="734"/>
      <c r="O162" s="734"/>
      <c r="P162" s="734"/>
      <c r="Q162" s="734"/>
      <c r="R162" s="734"/>
      <c r="S162" s="734"/>
      <c r="T162" s="734"/>
      <c r="U162" s="734"/>
      <c r="V162" s="734"/>
      <c r="W162" s="734"/>
      <c r="X162" s="734"/>
      <c r="Y162" s="734"/>
      <c r="Z162" s="734"/>
      <c r="AA162" s="734"/>
      <c r="AB162" s="734"/>
      <c r="AC162" s="734"/>
      <c r="AD162" s="734"/>
      <c r="AE162" s="734"/>
      <c r="AF162" s="734"/>
      <c r="AG162" s="734"/>
      <c r="AH162" s="735"/>
      <c r="AI162" s="755"/>
      <c r="AJ162" s="597"/>
      <c r="AK162" s="597"/>
      <c r="AL162" s="597"/>
      <c r="AM162" s="597"/>
      <c r="AN162" s="756"/>
      <c r="AO162" s="60"/>
    </row>
    <row r="163" spans="1:41" ht="18" customHeight="1">
      <c r="A163" s="47"/>
      <c r="B163" s="47"/>
      <c r="C163" s="757"/>
      <c r="D163" s="758"/>
      <c r="E163" s="630"/>
      <c r="F163" s="631"/>
      <c r="G163" s="631"/>
      <c r="H163" s="631"/>
      <c r="I163" s="631"/>
      <c r="J163" s="631"/>
      <c r="K163" s="631"/>
      <c r="L163" s="631"/>
      <c r="M163" s="631"/>
      <c r="N163" s="631"/>
      <c r="O163" s="631"/>
      <c r="P163" s="631"/>
      <c r="Q163" s="631"/>
      <c r="R163" s="631"/>
      <c r="S163" s="631"/>
      <c r="T163" s="631"/>
      <c r="U163" s="631"/>
      <c r="V163" s="631"/>
      <c r="W163" s="631"/>
      <c r="X163" s="631"/>
      <c r="Y163" s="631"/>
      <c r="Z163" s="631"/>
      <c r="AA163" s="631"/>
      <c r="AB163" s="631"/>
      <c r="AC163" s="631"/>
      <c r="AD163" s="631"/>
      <c r="AE163" s="631"/>
      <c r="AF163" s="631"/>
      <c r="AG163" s="631"/>
      <c r="AH163" s="632"/>
      <c r="AI163" s="757"/>
      <c r="AJ163" s="606"/>
      <c r="AK163" s="606"/>
      <c r="AL163" s="606"/>
      <c r="AM163" s="606"/>
      <c r="AN163" s="758"/>
    </row>
    <row r="164" spans="1:41" ht="18" customHeight="1">
      <c r="A164" s="47"/>
      <c r="B164" s="47"/>
      <c r="C164" s="755">
        <v>52</v>
      </c>
      <c r="D164" s="756"/>
      <c r="E164" s="698" t="s">
        <v>242</v>
      </c>
      <c r="F164" s="734"/>
      <c r="G164" s="734"/>
      <c r="H164" s="734"/>
      <c r="I164" s="734"/>
      <c r="J164" s="734"/>
      <c r="K164" s="734"/>
      <c r="L164" s="734"/>
      <c r="M164" s="734"/>
      <c r="N164" s="734"/>
      <c r="O164" s="734"/>
      <c r="P164" s="734"/>
      <c r="Q164" s="734"/>
      <c r="R164" s="734"/>
      <c r="S164" s="734"/>
      <c r="T164" s="734"/>
      <c r="U164" s="734"/>
      <c r="V164" s="734"/>
      <c r="W164" s="734"/>
      <c r="X164" s="734"/>
      <c r="Y164" s="734"/>
      <c r="Z164" s="734"/>
      <c r="AA164" s="734"/>
      <c r="AB164" s="734"/>
      <c r="AC164" s="734"/>
      <c r="AD164" s="734"/>
      <c r="AE164" s="734"/>
      <c r="AF164" s="734"/>
      <c r="AG164" s="734"/>
      <c r="AH164" s="735"/>
      <c r="AI164" s="755"/>
      <c r="AJ164" s="597"/>
      <c r="AK164" s="597"/>
      <c r="AL164" s="597"/>
      <c r="AM164" s="597"/>
      <c r="AN164" s="756"/>
    </row>
    <row r="165" spans="1:41" ht="18" customHeight="1">
      <c r="A165" s="47"/>
      <c r="B165" s="47"/>
      <c r="C165" s="759"/>
      <c r="D165" s="760"/>
      <c r="E165" s="662"/>
      <c r="F165" s="663"/>
      <c r="G165" s="663"/>
      <c r="H165" s="663"/>
      <c r="I165" s="663"/>
      <c r="J165" s="663"/>
      <c r="K165" s="663"/>
      <c r="L165" s="663"/>
      <c r="M165" s="663"/>
      <c r="N165" s="663"/>
      <c r="O165" s="663"/>
      <c r="P165" s="663"/>
      <c r="Q165" s="663"/>
      <c r="R165" s="663"/>
      <c r="S165" s="663"/>
      <c r="T165" s="663"/>
      <c r="U165" s="663"/>
      <c r="V165" s="663"/>
      <c r="W165" s="663"/>
      <c r="X165" s="663"/>
      <c r="Y165" s="663"/>
      <c r="Z165" s="663"/>
      <c r="AA165" s="663"/>
      <c r="AB165" s="663"/>
      <c r="AC165" s="663"/>
      <c r="AD165" s="663"/>
      <c r="AE165" s="663"/>
      <c r="AF165" s="663"/>
      <c r="AG165" s="663"/>
      <c r="AH165" s="746"/>
      <c r="AI165" s="759"/>
      <c r="AJ165" s="573"/>
      <c r="AK165" s="573"/>
      <c r="AL165" s="573"/>
      <c r="AM165" s="573"/>
      <c r="AN165" s="760"/>
      <c r="AO165" s="60"/>
    </row>
    <row r="166" spans="1:41" ht="18" customHeight="1">
      <c r="A166" s="47"/>
      <c r="B166" s="47"/>
      <c r="C166" s="759"/>
      <c r="D166" s="760"/>
      <c r="E166" s="662"/>
      <c r="F166" s="663"/>
      <c r="G166" s="663"/>
      <c r="H166" s="663"/>
      <c r="I166" s="663"/>
      <c r="J166" s="663"/>
      <c r="K166" s="663"/>
      <c r="L166" s="663"/>
      <c r="M166" s="663"/>
      <c r="N166" s="663"/>
      <c r="O166" s="663"/>
      <c r="P166" s="663"/>
      <c r="Q166" s="663"/>
      <c r="R166" s="663"/>
      <c r="S166" s="663"/>
      <c r="T166" s="663"/>
      <c r="U166" s="663"/>
      <c r="V166" s="663"/>
      <c r="W166" s="663"/>
      <c r="X166" s="663"/>
      <c r="Y166" s="663"/>
      <c r="Z166" s="663"/>
      <c r="AA166" s="663"/>
      <c r="AB166" s="663"/>
      <c r="AC166" s="663"/>
      <c r="AD166" s="663"/>
      <c r="AE166" s="663"/>
      <c r="AF166" s="663"/>
      <c r="AG166" s="663"/>
      <c r="AH166" s="746"/>
      <c r="AI166" s="759"/>
      <c r="AJ166" s="573"/>
      <c r="AK166" s="573"/>
      <c r="AL166" s="573"/>
      <c r="AM166" s="573"/>
      <c r="AN166" s="760"/>
    </row>
    <row r="167" spans="1:41" ht="18" customHeight="1">
      <c r="A167" s="47"/>
      <c r="B167" s="47"/>
      <c r="C167" s="757"/>
      <c r="D167" s="758"/>
      <c r="E167" s="630"/>
      <c r="F167" s="631"/>
      <c r="G167" s="631"/>
      <c r="H167" s="631"/>
      <c r="I167" s="631"/>
      <c r="J167" s="631"/>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2"/>
      <c r="AI167" s="757"/>
      <c r="AJ167" s="606"/>
      <c r="AK167" s="606"/>
      <c r="AL167" s="606"/>
      <c r="AM167" s="606"/>
      <c r="AN167" s="758"/>
    </row>
    <row r="168" spans="1:41" ht="18" customHeight="1">
      <c r="A168" s="47"/>
      <c r="B168" s="47"/>
      <c r="C168" s="755">
        <v>53</v>
      </c>
      <c r="D168" s="756"/>
      <c r="E168" s="698" t="s">
        <v>243</v>
      </c>
      <c r="F168" s="734"/>
      <c r="G168" s="734"/>
      <c r="H168" s="734"/>
      <c r="I168" s="734"/>
      <c r="J168" s="734"/>
      <c r="K168" s="734"/>
      <c r="L168" s="734"/>
      <c r="M168" s="734"/>
      <c r="N168" s="734"/>
      <c r="O168" s="734"/>
      <c r="P168" s="734"/>
      <c r="Q168" s="734"/>
      <c r="R168" s="734"/>
      <c r="S168" s="734"/>
      <c r="T168" s="734"/>
      <c r="U168" s="734"/>
      <c r="V168" s="734"/>
      <c r="W168" s="734"/>
      <c r="X168" s="734"/>
      <c r="Y168" s="734"/>
      <c r="Z168" s="734"/>
      <c r="AA168" s="734"/>
      <c r="AB168" s="734"/>
      <c r="AC168" s="734"/>
      <c r="AD168" s="734"/>
      <c r="AE168" s="734"/>
      <c r="AF168" s="734"/>
      <c r="AG168" s="734"/>
      <c r="AH168" s="735"/>
      <c r="AI168" s="755"/>
      <c r="AJ168" s="597"/>
      <c r="AK168" s="597"/>
      <c r="AL168" s="597"/>
      <c r="AM168" s="597"/>
      <c r="AN168" s="756"/>
      <c r="AO168" s="60"/>
    </row>
    <row r="169" spans="1:41" ht="18" customHeight="1">
      <c r="A169" s="47"/>
      <c r="B169" s="47"/>
      <c r="C169" s="757"/>
      <c r="D169" s="758"/>
      <c r="E169" s="630"/>
      <c r="F169" s="631"/>
      <c r="G169" s="631"/>
      <c r="H169" s="631"/>
      <c r="I169" s="631"/>
      <c r="J169" s="631"/>
      <c r="K169" s="631"/>
      <c r="L169" s="631"/>
      <c r="M169" s="631"/>
      <c r="N169" s="631"/>
      <c r="O169" s="631"/>
      <c r="P169" s="631"/>
      <c r="Q169" s="631"/>
      <c r="R169" s="631"/>
      <c r="S169" s="631"/>
      <c r="T169" s="631"/>
      <c r="U169" s="631"/>
      <c r="V169" s="631"/>
      <c r="W169" s="631"/>
      <c r="X169" s="631"/>
      <c r="Y169" s="631"/>
      <c r="Z169" s="631"/>
      <c r="AA169" s="631"/>
      <c r="AB169" s="631"/>
      <c r="AC169" s="631"/>
      <c r="AD169" s="631"/>
      <c r="AE169" s="631"/>
      <c r="AF169" s="631"/>
      <c r="AG169" s="631"/>
      <c r="AH169" s="632"/>
      <c r="AI169" s="757"/>
      <c r="AJ169" s="606"/>
      <c r="AK169" s="606"/>
      <c r="AL169" s="606"/>
      <c r="AM169" s="606"/>
      <c r="AN169" s="758"/>
    </row>
    <row r="170" spans="1:41" ht="18" customHeight="1">
      <c r="A170" s="47"/>
      <c r="B170" s="47"/>
      <c r="C170" s="755">
        <v>54</v>
      </c>
      <c r="D170" s="756"/>
      <c r="E170" s="698" t="s">
        <v>244</v>
      </c>
      <c r="F170" s="734"/>
      <c r="G170" s="734"/>
      <c r="H170" s="734"/>
      <c r="I170" s="734"/>
      <c r="J170" s="734"/>
      <c r="K170" s="734"/>
      <c r="L170" s="734"/>
      <c r="M170" s="734"/>
      <c r="N170" s="734"/>
      <c r="O170" s="734"/>
      <c r="P170" s="734"/>
      <c r="Q170" s="734"/>
      <c r="R170" s="734"/>
      <c r="S170" s="734"/>
      <c r="T170" s="734"/>
      <c r="U170" s="734"/>
      <c r="V170" s="734"/>
      <c r="W170" s="734"/>
      <c r="X170" s="734"/>
      <c r="Y170" s="734"/>
      <c r="Z170" s="734"/>
      <c r="AA170" s="734"/>
      <c r="AB170" s="734"/>
      <c r="AC170" s="734"/>
      <c r="AD170" s="734"/>
      <c r="AE170" s="734"/>
      <c r="AF170" s="734"/>
      <c r="AG170" s="734"/>
      <c r="AH170" s="735"/>
      <c r="AI170" s="755"/>
      <c r="AJ170" s="597"/>
      <c r="AK170" s="597"/>
      <c r="AL170" s="597"/>
      <c r="AM170" s="597"/>
      <c r="AN170" s="756"/>
      <c r="AO170" s="60"/>
    </row>
    <row r="171" spans="1:41" ht="18" customHeight="1">
      <c r="A171" s="47"/>
      <c r="B171" s="47"/>
      <c r="C171" s="757"/>
      <c r="D171" s="758"/>
      <c r="E171" s="630"/>
      <c r="F171" s="631"/>
      <c r="G171" s="631"/>
      <c r="H171" s="631"/>
      <c r="I171" s="631"/>
      <c r="J171" s="631"/>
      <c r="K171" s="631"/>
      <c r="L171" s="631"/>
      <c r="M171" s="631"/>
      <c r="N171" s="631"/>
      <c r="O171" s="631"/>
      <c r="P171" s="631"/>
      <c r="Q171" s="631"/>
      <c r="R171" s="631"/>
      <c r="S171" s="631"/>
      <c r="T171" s="631"/>
      <c r="U171" s="631"/>
      <c r="V171" s="631"/>
      <c r="W171" s="631"/>
      <c r="X171" s="631"/>
      <c r="Y171" s="631"/>
      <c r="Z171" s="631"/>
      <c r="AA171" s="631"/>
      <c r="AB171" s="631"/>
      <c r="AC171" s="631"/>
      <c r="AD171" s="631"/>
      <c r="AE171" s="631"/>
      <c r="AF171" s="631"/>
      <c r="AG171" s="631"/>
      <c r="AH171" s="632"/>
      <c r="AI171" s="757"/>
      <c r="AJ171" s="606"/>
      <c r="AK171" s="606"/>
      <c r="AL171" s="606"/>
      <c r="AM171" s="606"/>
      <c r="AN171" s="758"/>
    </row>
    <row r="172" spans="1:41">
      <c r="A172" s="47"/>
      <c r="B172" s="47"/>
      <c r="C172" s="198"/>
      <c r="D172" s="198"/>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c r="AA172" s="199"/>
      <c r="AB172" s="199"/>
      <c r="AC172" s="199"/>
      <c r="AD172" s="199"/>
      <c r="AE172" s="199"/>
      <c r="AF172" s="199"/>
      <c r="AG172" s="199"/>
      <c r="AH172" s="199"/>
      <c r="AI172" s="198"/>
      <c r="AJ172" s="198"/>
      <c r="AK172" s="198"/>
      <c r="AL172" s="198"/>
      <c r="AM172" s="198"/>
      <c r="AN172" s="198"/>
    </row>
    <row r="173" spans="1:41" ht="18" customHeight="1">
      <c r="A173" s="47"/>
      <c r="B173" s="28" t="s">
        <v>20</v>
      </c>
      <c r="C173" s="198"/>
      <c r="D173" s="198"/>
      <c r="E173" s="199"/>
      <c r="F173" s="199"/>
      <c r="G173" s="199"/>
      <c r="H173" s="199"/>
      <c r="I173" s="199"/>
      <c r="J173" s="199"/>
      <c r="K173" s="199"/>
      <c r="L173" s="199"/>
      <c r="M173" s="199"/>
      <c r="N173" s="199"/>
      <c r="O173" s="199"/>
      <c r="P173" s="199"/>
      <c r="Q173" s="199"/>
      <c r="R173" s="199"/>
      <c r="S173" s="199"/>
      <c r="T173" s="199"/>
      <c r="U173" s="199"/>
      <c r="V173" s="199"/>
      <c r="W173" s="199"/>
      <c r="X173" s="199"/>
      <c r="Y173" s="199"/>
      <c r="Z173" s="199"/>
      <c r="AA173" s="199"/>
      <c r="AB173" s="199"/>
      <c r="AC173" s="199"/>
      <c r="AD173" s="199"/>
      <c r="AE173" s="199"/>
      <c r="AF173" s="199"/>
      <c r="AG173" s="199"/>
      <c r="AH173" s="199"/>
      <c r="AI173" s="75"/>
      <c r="AJ173" s="75"/>
      <c r="AK173" s="75"/>
      <c r="AL173" s="75"/>
      <c r="AM173" s="75"/>
      <c r="AN173" s="75"/>
    </row>
    <row r="174" spans="1:41" ht="18" customHeight="1">
      <c r="A174" s="47"/>
      <c r="B174" s="47"/>
      <c r="C174" s="767">
        <v>55</v>
      </c>
      <c r="D174" s="767"/>
      <c r="E174" s="698" t="s">
        <v>245</v>
      </c>
      <c r="F174" s="734"/>
      <c r="G174" s="734"/>
      <c r="H174" s="734"/>
      <c r="I174" s="734"/>
      <c r="J174" s="734"/>
      <c r="K174" s="734"/>
      <c r="L174" s="734"/>
      <c r="M174" s="734"/>
      <c r="N174" s="734"/>
      <c r="O174" s="734"/>
      <c r="P174" s="734"/>
      <c r="Q174" s="734"/>
      <c r="R174" s="734"/>
      <c r="S174" s="734"/>
      <c r="T174" s="734"/>
      <c r="U174" s="734"/>
      <c r="V174" s="734"/>
      <c r="W174" s="734"/>
      <c r="X174" s="734"/>
      <c r="Y174" s="734"/>
      <c r="Z174" s="734"/>
      <c r="AA174" s="734"/>
      <c r="AB174" s="734"/>
      <c r="AC174" s="734"/>
      <c r="AD174" s="734"/>
      <c r="AE174" s="734"/>
      <c r="AF174" s="734"/>
      <c r="AG174" s="734"/>
      <c r="AH174" s="735"/>
      <c r="AI174" s="767"/>
      <c r="AJ174" s="767"/>
      <c r="AK174" s="767"/>
      <c r="AL174" s="767"/>
      <c r="AM174" s="767"/>
      <c r="AN174" s="767"/>
    </row>
    <row r="175" spans="1:41" ht="18" customHeight="1">
      <c r="A175" s="47"/>
      <c r="B175" s="47"/>
      <c r="C175" s="767"/>
      <c r="D175" s="767"/>
      <c r="E175" s="662"/>
      <c r="F175" s="663"/>
      <c r="G175" s="663"/>
      <c r="H175" s="663"/>
      <c r="I175" s="663"/>
      <c r="J175" s="663"/>
      <c r="K175" s="663"/>
      <c r="L175" s="663"/>
      <c r="M175" s="663"/>
      <c r="N175" s="663"/>
      <c r="O175" s="663"/>
      <c r="P175" s="663"/>
      <c r="Q175" s="663"/>
      <c r="R175" s="663"/>
      <c r="S175" s="663"/>
      <c r="T175" s="663"/>
      <c r="U175" s="663"/>
      <c r="V175" s="663"/>
      <c r="W175" s="663"/>
      <c r="X175" s="663"/>
      <c r="Y175" s="663"/>
      <c r="Z175" s="663"/>
      <c r="AA175" s="663"/>
      <c r="AB175" s="663"/>
      <c r="AC175" s="663"/>
      <c r="AD175" s="663"/>
      <c r="AE175" s="663"/>
      <c r="AF175" s="663"/>
      <c r="AG175" s="663"/>
      <c r="AH175" s="746"/>
      <c r="AI175" s="767"/>
      <c r="AJ175" s="767"/>
      <c r="AK175" s="767"/>
      <c r="AL175" s="767"/>
      <c r="AM175" s="767"/>
      <c r="AN175" s="767"/>
      <c r="AO175" s="60"/>
    </row>
    <row r="176" spans="1:41" ht="18" customHeight="1">
      <c r="A176" s="47"/>
      <c r="B176" s="47"/>
      <c r="C176" s="759">
        <v>56</v>
      </c>
      <c r="D176" s="760"/>
      <c r="E176" s="698" t="s">
        <v>246</v>
      </c>
      <c r="F176" s="734"/>
      <c r="G176" s="734"/>
      <c r="H176" s="734"/>
      <c r="I176" s="734"/>
      <c r="J176" s="734"/>
      <c r="K176" s="734"/>
      <c r="L176" s="734"/>
      <c r="M176" s="734"/>
      <c r="N176" s="734"/>
      <c r="O176" s="734"/>
      <c r="P176" s="734"/>
      <c r="Q176" s="734"/>
      <c r="R176" s="734"/>
      <c r="S176" s="734"/>
      <c r="T176" s="734"/>
      <c r="U176" s="734"/>
      <c r="V176" s="734"/>
      <c r="W176" s="734"/>
      <c r="X176" s="734"/>
      <c r="Y176" s="734"/>
      <c r="Z176" s="734"/>
      <c r="AA176" s="734"/>
      <c r="AB176" s="734"/>
      <c r="AC176" s="734"/>
      <c r="AD176" s="734"/>
      <c r="AE176" s="734"/>
      <c r="AF176" s="734"/>
      <c r="AG176" s="734"/>
      <c r="AH176" s="735"/>
      <c r="AI176" s="755"/>
      <c r="AJ176" s="597"/>
      <c r="AK176" s="597"/>
      <c r="AL176" s="597"/>
      <c r="AM176" s="597"/>
      <c r="AN176" s="756"/>
    </row>
    <row r="177" spans="1:40" ht="18" customHeight="1">
      <c r="A177" s="47"/>
      <c r="B177" s="47"/>
      <c r="C177" s="757"/>
      <c r="D177" s="758"/>
      <c r="E177" s="630"/>
      <c r="F177" s="631"/>
      <c r="G177" s="631"/>
      <c r="H177" s="631"/>
      <c r="I177" s="631"/>
      <c r="J177" s="631"/>
      <c r="K177" s="631"/>
      <c r="L177" s="631"/>
      <c r="M177" s="631"/>
      <c r="N177" s="631"/>
      <c r="O177" s="631"/>
      <c r="P177" s="631"/>
      <c r="Q177" s="631"/>
      <c r="R177" s="631"/>
      <c r="S177" s="631"/>
      <c r="T177" s="631"/>
      <c r="U177" s="631"/>
      <c r="V177" s="631"/>
      <c r="W177" s="631"/>
      <c r="X177" s="631"/>
      <c r="Y177" s="631"/>
      <c r="Z177" s="631"/>
      <c r="AA177" s="631"/>
      <c r="AB177" s="631"/>
      <c r="AC177" s="631"/>
      <c r="AD177" s="631"/>
      <c r="AE177" s="631"/>
      <c r="AF177" s="631"/>
      <c r="AG177" s="631"/>
      <c r="AH177" s="632"/>
      <c r="AI177" s="757"/>
      <c r="AJ177" s="606"/>
      <c r="AK177" s="606"/>
      <c r="AL177" s="606"/>
      <c r="AM177" s="606"/>
      <c r="AN177" s="758"/>
    </row>
    <row r="178" spans="1:40" ht="18" customHeight="1">
      <c r="A178" s="47"/>
      <c r="B178" s="47"/>
      <c r="C178" s="755">
        <v>57</v>
      </c>
      <c r="D178" s="756"/>
      <c r="E178" s="698" t="s">
        <v>736</v>
      </c>
      <c r="F178" s="734"/>
      <c r="G178" s="734"/>
      <c r="H178" s="734"/>
      <c r="I178" s="734"/>
      <c r="J178" s="734"/>
      <c r="K178" s="734"/>
      <c r="L178" s="734"/>
      <c r="M178" s="734"/>
      <c r="N178" s="734"/>
      <c r="O178" s="734"/>
      <c r="P178" s="734"/>
      <c r="Q178" s="734"/>
      <c r="R178" s="734"/>
      <c r="S178" s="734"/>
      <c r="T178" s="734"/>
      <c r="U178" s="734"/>
      <c r="V178" s="734"/>
      <c r="W178" s="734"/>
      <c r="X178" s="734"/>
      <c r="Y178" s="734"/>
      <c r="Z178" s="734"/>
      <c r="AA178" s="734"/>
      <c r="AB178" s="734"/>
      <c r="AC178" s="734"/>
      <c r="AD178" s="734"/>
      <c r="AE178" s="734"/>
      <c r="AF178" s="734"/>
      <c r="AG178" s="734"/>
      <c r="AH178" s="735"/>
      <c r="AI178" s="755"/>
      <c r="AJ178" s="597"/>
      <c r="AK178" s="597"/>
      <c r="AL178" s="597"/>
      <c r="AM178" s="597"/>
      <c r="AN178" s="756"/>
    </row>
    <row r="179" spans="1:40" ht="18" customHeight="1">
      <c r="A179" s="47"/>
      <c r="B179" s="47"/>
      <c r="C179" s="757"/>
      <c r="D179" s="758"/>
      <c r="E179" s="630"/>
      <c r="F179" s="631"/>
      <c r="G179" s="631"/>
      <c r="H179" s="631"/>
      <c r="I179" s="631"/>
      <c r="J179" s="631"/>
      <c r="K179" s="631"/>
      <c r="L179" s="631"/>
      <c r="M179" s="631"/>
      <c r="N179" s="631"/>
      <c r="O179" s="631"/>
      <c r="P179" s="631"/>
      <c r="Q179" s="631"/>
      <c r="R179" s="631"/>
      <c r="S179" s="631"/>
      <c r="T179" s="631"/>
      <c r="U179" s="631"/>
      <c r="V179" s="631"/>
      <c r="W179" s="631"/>
      <c r="X179" s="631"/>
      <c r="Y179" s="631"/>
      <c r="Z179" s="631"/>
      <c r="AA179" s="631"/>
      <c r="AB179" s="631"/>
      <c r="AC179" s="631"/>
      <c r="AD179" s="631"/>
      <c r="AE179" s="631"/>
      <c r="AF179" s="631"/>
      <c r="AG179" s="631"/>
      <c r="AH179" s="632"/>
      <c r="AI179" s="757"/>
      <c r="AJ179" s="606"/>
      <c r="AK179" s="606"/>
      <c r="AL179" s="606"/>
      <c r="AM179" s="606"/>
      <c r="AN179" s="758"/>
    </row>
    <row r="180" spans="1:40">
      <c r="A180" s="47"/>
      <c r="B180" s="47"/>
      <c r="C180" s="198"/>
      <c r="D180" s="198"/>
      <c r="E180" s="220"/>
      <c r="F180" s="220"/>
      <c r="G180" s="220"/>
      <c r="H180" s="220"/>
      <c r="I180" s="220"/>
      <c r="J180" s="220"/>
      <c r="K180" s="220"/>
      <c r="L180" s="220"/>
      <c r="M180" s="220"/>
      <c r="N180" s="220"/>
      <c r="O180" s="220"/>
      <c r="P180" s="220"/>
      <c r="Q180" s="220"/>
      <c r="R180" s="220"/>
      <c r="S180" s="220"/>
      <c r="T180" s="220"/>
      <c r="U180" s="220"/>
      <c r="V180" s="220"/>
      <c r="W180" s="220"/>
      <c r="X180" s="220"/>
      <c r="Y180" s="220"/>
      <c r="Z180" s="220"/>
      <c r="AA180" s="220"/>
      <c r="AB180" s="220"/>
      <c r="AC180" s="220"/>
      <c r="AD180" s="220"/>
      <c r="AE180" s="220"/>
      <c r="AF180" s="220"/>
      <c r="AG180" s="220"/>
      <c r="AH180" s="220"/>
      <c r="AI180" s="198"/>
      <c r="AJ180" s="198"/>
      <c r="AK180" s="198"/>
      <c r="AL180" s="198"/>
      <c r="AM180" s="198"/>
      <c r="AN180" s="198"/>
    </row>
    <row r="181" spans="1:40" ht="18" customHeight="1">
      <c r="A181" s="47"/>
      <c r="B181" s="28" t="s">
        <v>21</v>
      </c>
      <c r="C181" s="198"/>
      <c r="D181" s="198"/>
      <c r="E181" s="199"/>
      <c r="F181" s="199"/>
      <c r="G181" s="199"/>
      <c r="H181" s="199"/>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199"/>
      <c r="AE181" s="199"/>
      <c r="AF181" s="199"/>
      <c r="AG181" s="199"/>
      <c r="AH181" s="199"/>
      <c r="AI181" s="75"/>
      <c r="AJ181" s="75"/>
      <c r="AK181" s="75"/>
      <c r="AL181" s="75"/>
      <c r="AM181" s="75"/>
      <c r="AN181" s="75"/>
    </row>
    <row r="182" spans="1:40" ht="18" customHeight="1">
      <c r="A182" s="47"/>
      <c r="B182" s="47"/>
      <c r="C182" s="755">
        <v>58</v>
      </c>
      <c r="D182" s="756"/>
      <c r="E182" s="698" t="s">
        <v>247</v>
      </c>
      <c r="F182" s="734"/>
      <c r="G182" s="734"/>
      <c r="H182" s="734"/>
      <c r="I182" s="734"/>
      <c r="J182" s="734"/>
      <c r="K182" s="734"/>
      <c r="L182" s="734"/>
      <c r="M182" s="734"/>
      <c r="N182" s="734"/>
      <c r="O182" s="734"/>
      <c r="P182" s="734"/>
      <c r="Q182" s="734"/>
      <c r="R182" s="734"/>
      <c r="S182" s="734"/>
      <c r="T182" s="734"/>
      <c r="U182" s="734"/>
      <c r="V182" s="734"/>
      <c r="W182" s="734"/>
      <c r="X182" s="734"/>
      <c r="Y182" s="734"/>
      <c r="Z182" s="734"/>
      <c r="AA182" s="734"/>
      <c r="AB182" s="734"/>
      <c r="AC182" s="734"/>
      <c r="AD182" s="734"/>
      <c r="AE182" s="734"/>
      <c r="AF182" s="734"/>
      <c r="AG182" s="734"/>
      <c r="AH182" s="735"/>
      <c r="AI182" s="755"/>
      <c r="AJ182" s="597"/>
      <c r="AK182" s="597"/>
      <c r="AL182" s="597"/>
      <c r="AM182" s="597"/>
      <c r="AN182" s="756"/>
    </row>
    <row r="183" spans="1:40" s="264" customFormat="1" ht="18" customHeight="1">
      <c r="A183" s="192"/>
      <c r="B183" s="192"/>
      <c r="C183" s="759"/>
      <c r="D183" s="760"/>
      <c r="E183" s="662"/>
      <c r="F183" s="663"/>
      <c r="G183" s="663"/>
      <c r="H183" s="663"/>
      <c r="I183" s="663"/>
      <c r="J183" s="663"/>
      <c r="K183" s="663"/>
      <c r="L183" s="663"/>
      <c r="M183" s="663"/>
      <c r="N183" s="663"/>
      <c r="O183" s="663"/>
      <c r="P183" s="663"/>
      <c r="Q183" s="663"/>
      <c r="R183" s="663"/>
      <c r="S183" s="663"/>
      <c r="T183" s="663"/>
      <c r="U183" s="663"/>
      <c r="V183" s="663"/>
      <c r="W183" s="663"/>
      <c r="X183" s="663"/>
      <c r="Y183" s="663"/>
      <c r="Z183" s="663"/>
      <c r="AA183" s="663"/>
      <c r="AB183" s="663"/>
      <c r="AC183" s="663"/>
      <c r="AD183" s="663"/>
      <c r="AE183" s="663"/>
      <c r="AF183" s="663"/>
      <c r="AG183" s="663"/>
      <c r="AH183" s="746"/>
      <c r="AI183" s="759"/>
      <c r="AJ183" s="573"/>
      <c r="AK183" s="573"/>
      <c r="AL183" s="573"/>
      <c r="AM183" s="573"/>
      <c r="AN183" s="760"/>
    </row>
    <row r="184" spans="1:40" ht="18" customHeight="1">
      <c r="A184" s="47"/>
      <c r="B184" s="47"/>
      <c r="C184" s="757"/>
      <c r="D184" s="758"/>
      <c r="E184" s="630"/>
      <c r="F184" s="631"/>
      <c r="G184" s="631"/>
      <c r="H184" s="631"/>
      <c r="I184" s="631"/>
      <c r="J184" s="631"/>
      <c r="K184" s="631"/>
      <c r="L184" s="631"/>
      <c r="M184" s="631"/>
      <c r="N184" s="631"/>
      <c r="O184" s="631"/>
      <c r="P184" s="631"/>
      <c r="Q184" s="631"/>
      <c r="R184" s="631"/>
      <c r="S184" s="631"/>
      <c r="T184" s="631"/>
      <c r="U184" s="631"/>
      <c r="V184" s="631"/>
      <c r="W184" s="631"/>
      <c r="X184" s="631"/>
      <c r="Y184" s="631"/>
      <c r="Z184" s="631"/>
      <c r="AA184" s="631"/>
      <c r="AB184" s="631"/>
      <c r="AC184" s="631"/>
      <c r="AD184" s="631"/>
      <c r="AE184" s="631"/>
      <c r="AF184" s="631"/>
      <c r="AG184" s="631"/>
      <c r="AH184" s="632"/>
      <c r="AI184" s="757"/>
      <c r="AJ184" s="606"/>
      <c r="AK184" s="606"/>
      <c r="AL184" s="606"/>
      <c r="AM184" s="606"/>
      <c r="AN184" s="758"/>
    </row>
    <row r="185" spans="1:40" ht="18" customHeight="1">
      <c r="A185" s="47"/>
      <c r="B185" s="47"/>
      <c r="C185" s="755">
        <v>59</v>
      </c>
      <c r="D185" s="756"/>
      <c r="E185" s="698" t="s">
        <v>748</v>
      </c>
      <c r="F185" s="734"/>
      <c r="G185" s="734"/>
      <c r="H185" s="734"/>
      <c r="I185" s="734"/>
      <c r="J185" s="734"/>
      <c r="K185" s="734"/>
      <c r="L185" s="734"/>
      <c r="M185" s="734"/>
      <c r="N185" s="734"/>
      <c r="O185" s="734"/>
      <c r="P185" s="734"/>
      <c r="Q185" s="734"/>
      <c r="R185" s="734"/>
      <c r="S185" s="734"/>
      <c r="T185" s="734"/>
      <c r="U185" s="734"/>
      <c r="V185" s="734"/>
      <c r="W185" s="734"/>
      <c r="X185" s="734"/>
      <c r="Y185" s="734"/>
      <c r="Z185" s="734"/>
      <c r="AA185" s="734"/>
      <c r="AB185" s="734"/>
      <c r="AC185" s="734"/>
      <c r="AD185" s="734"/>
      <c r="AE185" s="734"/>
      <c r="AF185" s="734"/>
      <c r="AG185" s="734"/>
      <c r="AH185" s="735"/>
      <c r="AI185" s="755"/>
      <c r="AJ185" s="597"/>
      <c r="AK185" s="597"/>
      <c r="AL185" s="597"/>
      <c r="AM185" s="597"/>
      <c r="AN185" s="756"/>
    </row>
    <row r="186" spans="1:40" ht="18" customHeight="1">
      <c r="A186" s="47"/>
      <c r="B186" s="47"/>
      <c r="C186" s="757"/>
      <c r="D186" s="758"/>
      <c r="E186" s="630"/>
      <c r="F186" s="631"/>
      <c r="G186" s="631"/>
      <c r="H186" s="631"/>
      <c r="I186" s="631"/>
      <c r="J186" s="631"/>
      <c r="K186" s="631"/>
      <c r="L186" s="631"/>
      <c r="M186" s="631"/>
      <c r="N186" s="631"/>
      <c r="O186" s="631"/>
      <c r="P186" s="631"/>
      <c r="Q186" s="631"/>
      <c r="R186" s="631"/>
      <c r="S186" s="631"/>
      <c r="T186" s="631"/>
      <c r="U186" s="631"/>
      <c r="V186" s="631"/>
      <c r="W186" s="631"/>
      <c r="X186" s="631"/>
      <c r="Y186" s="631"/>
      <c r="Z186" s="631"/>
      <c r="AA186" s="631"/>
      <c r="AB186" s="631"/>
      <c r="AC186" s="631"/>
      <c r="AD186" s="631"/>
      <c r="AE186" s="631"/>
      <c r="AF186" s="631"/>
      <c r="AG186" s="631"/>
      <c r="AH186" s="632"/>
      <c r="AI186" s="757"/>
      <c r="AJ186" s="606"/>
      <c r="AK186" s="606"/>
      <c r="AL186" s="606"/>
      <c r="AM186" s="606"/>
      <c r="AN186" s="758"/>
    </row>
    <row r="187" spans="1:40" ht="18" customHeight="1">
      <c r="A187" s="47"/>
      <c r="B187" s="47"/>
      <c r="C187" s="755">
        <v>60</v>
      </c>
      <c r="D187" s="756"/>
      <c r="E187" s="698" t="s">
        <v>248</v>
      </c>
      <c r="F187" s="734"/>
      <c r="G187" s="734"/>
      <c r="H187" s="734"/>
      <c r="I187" s="734"/>
      <c r="J187" s="734"/>
      <c r="K187" s="734"/>
      <c r="L187" s="734"/>
      <c r="M187" s="734"/>
      <c r="N187" s="734"/>
      <c r="O187" s="734"/>
      <c r="P187" s="734"/>
      <c r="Q187" s="734"/>
      <c r="R187" s="734"/>
      <c r="S187" s="734"/>
      <c r="T187" s="734"/>
      <c r="U187" s="734"/>
      <c r="V187" s="734"/>
      <c r="W187" s="734"/>
      <c r="X187" s="734"/>
      <c r="Y187" s="734"/>
      <c r="Z187" s="734"/>
      <c r="AA187" s="734"/>
      <c r="AB187" s="734"/>
      <c r="AC187" s="734"/>
      <c r="AD187" s="734"/>
      <c r="AE187" s="734"/>
      <c r="AF187" s="734"/>
      <c r="AG187" s="734"/>
      <c r="AH187" s="735"/>
      <c r="AI187" s="755"/>
      <c r="AJ187" s="597"/>
      <c r="AK187" s="597"/>
      <c r="AL187" s="597"/>
      <c r="AM187" s="597"/>
      <c r="AN187" s="756"/>
    </row>
    <row r="188" spans="1:40" ht="18" customHeight="1">
      <c r="A188" s="47"/>
      <c r="B188" s="47"/>
      <c r="C188" s="757"/>
      <c r="D188" s="758"/>
      <c r="E188" s="630"/>
      <c r="F188" s="631"/>
      <c r="G188" s="631"/>
      <c r="H188" s="631"/>
      <c r="I188" s="631"/>
      <c r="J188" s="631"/>
      <c r="K188" s="631"/>
      <c r="L188" s="631"/>
      <c r="M188" s="631"/>
      <c r="N188" s="631"/>
      <c r="O188" s="631"/>
      <c r="P188" s="631"/>
      <c r="Q188" s="631"/>
      <c r="R188" s="631"/>
      <c r="S188" s="631"/>
      <c r="T188" s="631"/>
      <c r="U188" s="631"/>
      <c r="V188" s="631"/>
      <c r="W188" s="631"/>
      <c r="X188" s="631"/>
      <c r="Y188" s="631"/>
      <c r="Z188" s="631"/>
      <c r="AA188" s="631"/>
      <c r="AB188" s="631"/>
      <c r="AC188" s="631"/>
      <c r="AD188" s="631"/>
      <c r="AE188" s="631"/>
      <c r="AF188" s="631"/>
      <c r="AG188" s="631"/>
      <c r="AH188" s="632"/>
      <c r="AI188" s="757"/>
      <c r="AJ188" s="606"/>
      <c r="AK188" s="606"/>
      <c r="AL188" s="606"/>
      <c r="AM188" s="606"/>
      <c r="AN188" s="758"/>
    </row>
    <row r="189" spans="1:40">
      <c r="A189" s="47"/>
      <c r="B189" s="47"/>
      <c r="C189" s="198"/>
      <c r="D189" s="198"/>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199"/>
      <c r="AF189" s="199"/>
      <c r="AG189" s="199"/>
      <c r="AH189" s="199"/>
      <c r="AI189" s="75"/>
      <c r="AJ189" s="75"/>
      <c r="AK189" s="75"/>
      <c r="AL189" s="75"/>
      <c r="AM189" s="75"/>
      <c r="AN189" s="75"/>
    </row>
    <row r="190" spans="1:40" ht="18" customHeight="1">
      <c r="A190" s="47"/>
      <c r="B190" s="28" t="s">
        <v>22</v>
      </c>
      <c r="C190" s="198"/>
      <c r="D190" s="198"/>
      <c r="E190" s="199"/>
      <c r="F190" s="199"/>
      <c r="G190" s="199"/>
      <c r="H190" s="199"/>
      <c r="I190" s="199"/>
      <c r="J190" s="199"/>
      <c r="K190" s="199"/>
      <c r="L190" s="199"/>
      <c r="M190" s="199"/>
      <c r="N190" s="199"/>
      <c r="O190" s="199"/>
      <c r="P190" s="199"/>
      <c r="Q190" s="199"/>
      <c r="R190" s="199"/>
      <c r="S190" s="199"/>
      <c r="T190" s="199"/>
      <c r="U190" s="199"/>
      <c r="V190" s="199"/>
      <c r="W190" s="199"/>
      <c r="X190" s="199"/>
      <c r="Y190" s="199"/>
      <c r="Z190" s="199"/>
      <c r="AA190" s="199"/>
      <c r="AB190" s="199"/>
      <c r="AC190" s="199"/>
      <c r="AD190" s="199"/>
      <c r="AE190" s="199"/>
      <c r="AF190" s="199"/>
      <c r="AG190" s="199"/>
      <c r="AH190" s="199"/>
      <c r="AI190" s="75"/>
      <c r="AJ190" s="75"/>
      <c r="AK190" s="75"/>
      <c r="AL190" s="75"/>
      <c r="AM190" s="75"/>
      <c r="AN190" s="75"/>
    </row>
    <row r="191" spans="1:40" ht="18" customHeight="1">
      <c r="A191" s="47"/>
      <c r="B191" s="47"/>
      <c r="C191" s="755">
        <v>61</v>
      </c>
      <c r="D191" s="756"/>
      <c r="E191" s="698" t="s">
        <v>900</v>
      </c>
      <c r="F191" s="734"/>
      <c r="G191" s="734"/>
      <c r="H191" s="734"/>
      <c r="I191" s="734"/>
      <c r="J191" s="734"/>
      <c r="K191" s="734"/>
      <c r="L191" s="734"/>
      <c r="M191" s="734"/>
      <c r="N191" s="734"/>
      <c r="O191" s="734"/>
      <c r="P191" s="734"/>
      <c r="Q191" s="734"/>
      <c r="R191" s="734"/>
      <c r="S191" s="734"/>
      <c r="T191" s="734"/>
      <c r="U191" s="734"/>
      <c r="V191" s="734"/>
      <c r="W191" s="734"/>
      <c r="X191" s="734"/>
      <c r="Y191" s="734"/>
      <c r="Z191" s="734"/>
      <c r="AA191" s="734"/>
      <c r="AB191" s="734"/>
      <c r="AC191" s="734"/>
      <c r="AD191" s="734"/>
      <c r="AE191" s="734"/>
      <c r="AF191" s="734"/>
      <c r="AG191" s="734"/>
      <c r="AH191" s="735"/>
      <c r="AI191" s="755"/>
      <c r="AJ191" s="597"/>
      <c r="AK191" s="597"/>
      <c r="AL191" s="597"/>
      <c r="AM191" s="597"/>
      <c r="AN191" s="756"/>
    </row>
    <row r="192" spans="1:40" s="264" customFormat="1" ht="18" customHeight="1">
      <c r="A192" s="192"/>
      <c r="B192" s="192"/>
      <c r="C192" s="759"/>
      <c r="D192" s="760"/>
      <c r="E192" s="662"/>
      <c r="F192" s="663"/>
      <c r="G192" s="663"/>
      <c r="H192" s="663"/>
      <c r="I192" s="663"/>
      <c r="J192" s="663"/>
      <c r="K192" s="663"/>
      <c r="L192" s="663"/>
      <c r="M192" s="663"/>
      <c r="N192" s="663"/>
      <c r="O192" s="663"/>
      <c r="P192" s="663"/>
      <c r="Q192" s="663"/>
      <c r="R192" s="663"/>
      <c r="S192" s="663"/>
      <c r="T192" s="663"/>
      <c r="U192" s="663"/>
      <c r="V192" s="663"/>
      <c r="W192" s="663"/>
      <c r="X192" s="663"/>
      <c r="Y192" s="663"/>
      <c r="Z192" s="663"/>
      <c r="AA192" s="663"/>
      <c r="AB192" s="663"/>
      <c r="AC192" s="663"/>
      <c r="AD192" s="663"/>
      <c r="AE192" s="663"/>
      <c r="AF192" s="663"/>
      <c r="AG192" s="663"/>
      <c r="AH192" s="746"/>
      <c r="AI192" s="759"/>
      <c r="AJ192" s="573"/>
      <c r="AK192" s="573"/>
      <c r="AL192" s="573"/>
      <c r="AM192" s="573"/>
      <c r="AN192" s="760"/>
    </row>
    <row r="193" spans="1:40" ht="18" customHeight="1">
      <c r="A193" s="47"/>
      <c r="B193" s="47"/>
      <c r="C193" s="759"/>
      <c r="D193" s="760"/>
      <c r="E193" s="662"/>
      <c r="F193" s="663"/>
      <c r="G193" s="663"/>
      <c r="H193" s="663"/>
      <c r="I193" s="663"/>
      <c r="J193" s="663"/>
      <c r="K193" s="663"/>
      <c r="L193" s="663"/>
      <c r="M193" s="663"/>
      <c r="N193" s="663"/>
      <c r="O193" s="663"/>
      <c r="P193" s="663"/>
      <c r="Q193" s="663"/>
      <c r="R193" s="663"/>
      <c r="S193" s="663"/>
      <c r="T193" s="663"/>
      <c r="U193" s="663"/>
      <c r="V193" s="663"/>
      <c r="W193" s="663"/>
      <c r="X193" s="663"/>
      <c r="Y193" s="663"/>
      <c r="Z193" s="663"/>
      <c r="AA193" s="663"/>
      <c r="AB193" s="663"/>
      <c r="AC193" s="663"/>
      <c r="AD193" s="663"/>
      <c r="AE193" s="663"/>
      <c r="AF193" s="663"/>
      <c r="AG193" s="663"/>
      <c r="AH193" s="746"/>
      <c r="AI193" s="759"/>
      <c r="AJ193" s="573"/>
      <c r="AK193" s="573"/>
      <c r="AL193" s="573"/>
      <c r="AM193" s="573"/>
      <c r="AN193" s="760"/>
    </row>
    <row r="194" spans="1:40" ht="18" customHeight="1">
      <c r="A194" s="47"/>
      <c r="B194" s="47"/>
      <c r="C194" s="757"/>
      <c r="D194" s="758"/>
      <c r="E194" s="630"/>
      <c r="F194" s="631"/>
      <c r="G194" s="631"/>
      <c r="H194" s="631"/>
      <c r="I194" s="631"/>
      <c r="J194" s="631"/>
      <c r="K194" s="631"/>
      <c r="L194" s="631"/>
      <c r="M194" s="631"/>
      <c r="N194" s="631"/>
      <c r="O194" s="631"/>
      <c r="P194" s="631"/>
      <c r="Q194" s="631"/>
      <c r="R194" s="631"/>
      <c r="S194" s="631"/>
      <c r="T194" s="631"/>
      <c r="U194" s="631"/>
      <c r="V194" s="631"/>
      <c r="W194" s="631"/>
      <c r="X194" s="631"/>
      <c r="Y194" s="631"/>
      <c r="Z194" s="631"/>
      <c r="AA194" s="631"/>
      <c r="AB194" s="631"/>
      <c r="AC194" s="631"/>
      <c r="AD194" s="631"/>
      <c r="AE194" s="631"/>
      <c r="AF194" s="631"/>
      <c r="AG194" s="631"/>
      <c r="AH194" s="632"/>
      <c r="AI194" s="757"/>
      <c r="AJ194" s="606"/>
      <c r="AK194" s="606"/>
      <c r="AL194" s="606"/>
      <c r="AM194" s="606"/>
      <c r="AN194" s="758"/>
    </row>
    <row r="195" spans="1:40">
      <c r="A195" s="47"/>
      <c r="B195" s="47"/>
      <c r="C195" s="198"/>
      <c r="D195" s="198"/>
      <c r="E195" s="263"/>
      <c r="F195" s="263"/>
      <c r="G195" s="263"/>
      <c r="H195" s="263"/>
      <c r="I195" s="263"/>
      <c r="J195" s="263"/>
      <c r="K195" s="263"/>
      <c r="L195" s="263"/>
      <c r="M195" s="263"/>
      <c r="N195" s="263"/>
      <c r="O195" s="263"/>
      <c r="P195" s="263"/>
      <c r="Q195" s="263"/>
      <c r="R195" s="263"/>
      <c r="S195" s="263"/>
      <c r="T195" s="263"/>
      <c r="U195" s="263"/>
      <c r="V195" s="263"/>
      <c r="W195" s="263"/>
      <c r="X195" s="263"/>
      <c r="Y195" s="263"/>
      <c r="Z195" s="263"/>
      <c r="AA195" s="263"/>
      <c r="AB195" s="263"/>
      <c r="AC195" s="263"/>
      <c r="AD195" s="263"/>
      <c r="AE195" s="263"/>
      <c r="AF195" s="263"/>
      <c r="AG195" s="263"/>
      <c r="AH195" s="263"/>
      <c r="AI195" s="198"/>
      <c r="AJ195" s="198"/>
      <c r="AK195" s="198"/>
      <c r="AL195" s="198"/>
      <c r="AM195" s="198"/>
      <c r="AN195" s="198"/>
    </row>
    <row r="196" spans="1:40" ht="18" customHeight="1">
      <c r="A196" s="47"/>
      <c r="B196" s="28" t="s">
        <v>121</v>
      </c>
      <c r="C196" s="198"/>
      <c r="D196" s="198"/>
      <c r="E196" s="199"/>
      <c r="F196" s="199"/>
      <c r="G196" s="199"/>
      <c r="H196" s="199"/>
      <c r="I196" s="199"/>
      <c r="J196" s="199"/>
      <c r="K196" s="199"/>
      <c r="L196" s="199"/>
      <c r="M196" s="199"/>
      <c r="N196" s="199"/>
      <c r="O196" s="199"/>
      <c r="P196" s="199"/>
      <c r="Q196" s="199"/>
      <c r="R196" s="199"/>
      <c r="S196" s="199"/>
      <c r="T196" s="199"/>
      <c r="U196" s="199"/>
      <c r="V196" s="199"/>
      <c r="W196" s="199"/>
      <c r="X196" s="199"/>
      <c r="Y196" s="199"/>
      <c r="Z196" s="199"/>
      <c r="AA196" s="199"/>
      <c r="AB196" s="199"/>
      <c r="AC196" s="199"/>
      <c r="AD196" s="199"/>
      <c r="AE196" s="199"/>
      <c r="AF196" s="199"/>
      <c r="AG196" s="199"/>
      <c r="AH196" s="199"/>
      <c r="AI196" s="75"/>
      <c r="AJ196" s="75"/>
      <c r="AK196" s="75"/>
      <c r="AL196" s="75"/>
      <c r="AM196" s="75"/>
      <c r="AN196" s="75"/>
    </row>
    <row r="197" spans="1:40" ht="18" customHeight="1">
      <c r="A197" s="47"/>
      <c r="B197" s="47"/>
      <c r="C197" s="755">
        <v>62</v>
      </c>
      <c r="D197" s="756"/>
      <c r="E197" s="698" t="s">
        <v>249</v>
      </c>
      <c r="F197" s="734"/>
      <c r="G197" s="734"/>
      <c r="H197" s="734"/>
      <c r="I197" s="734"/>
      <c r="J197" s="734"/>
      <c r="K197" s="734"/>
      <c r="L197" s="734"/>
      <c r="M197" s="734"/>
      <c r="N197" s="734"/>
      <c r="O197" s="734"/>
      <c r="P197" s="734"/>
      <c r="Q197" s="734"/>
      <c r="R197" s="734"/>
      <c r="S197" s="734"/>
      <c r="T197" s="734"/>
      <c r="U197" s="734"/>
      <c r="V197" s="734"/>
      <c r="W197" s="734"/>
      <c r="X197" s="734"/>
      <c r="Y197" s="734"/>
      <c r="Z197" s="734"/>
      <c r="AA197" s="734"/>
      <c r="AB197" s="734"/>
      <c r="AC197" s="734"/>
      <c r="AD197" s="734"/>
      <c r="AE197" s="734"/>
      <c r="AF197" s="734"/>
      <c r="AG197" s="734"/>
      <c r="AH197" s="734"/>
      <c r="AI197" s="755" t="s">
        <v>131</v>
      </c>
      <c r="AJ197" s="597"/>
      <c r="AK197" s="597"/>
      <c r="AL197" s="597"/>
      <c r="AM197" s="597"/>
      <c r="AN197" s="756"/>
    </row>
    <row r="198" spans="1:40" ht="18" customHeight="1">
      <c r="A198" s="47"/>
      <c r="B198" s="47"/>
      <c r="C198" s="757"/>
      <c r="D198" s="758"/>
      <c r="E198" s="630"/>
      <c r="F198" s="631"/>
      <c r="G198" s="631"/>
      <c r="H198" s="631"/>
      <c r="I198" s="631"/>
      <c r="J198" s="631"/>
      <c r="K198" s="631"/>
      <c r="L198" s="631"/>
      <c r="M198" s="631"/>
      <c r="N198" s="631"/>
      <c r="O198" s="631"/>
      <c r="P198" s="631"/>
      <c r="Q198" s="631"/>
      <c r="R198" s="631"/>
      <c r="S198" s="631"/>
      <c r="T198" s="631"/>
      <c r="U198" s="631"/>
      <c r="V198" s="631"/>
      <c r="W198" s="631"/>
      <c r="X198" s="631"/>
      <c r="Y198" s="631"/>
      <c r="Z198" s="631"/>
      <c r="AA198" s="631"/>
      <c r="AB198" s="631"/>
      <c r="AC198" s="631"/>
      <c r="AD198" s="631"/>
      <c r="AE198" s="631"/>
      <c r="AF198" s="631"/>
      <c r="AG198" s="631"/>
      <c r="AH198" s="631"/>
      <c r="AI198" s="757" t="s">
        <v>132</v>
      </c>
      <c r="AJ198" s="606"/>
      <c r="AK198" s="606"/>
      <c r="AL198" s="606"/>
      <c r="AM198" s="606"/>
      <c r="AN198" s="758"/>
    </row>
    <row r="199" spans="1:40">
      <c r="A199" s="47"/>
      <c r="B199" s="47"/>
      <c r="C199" s="198"/>
      <c r="D199" s="198"/>
      <c r="E199" s="199"/>
      <c r="F199" s="199"/>
      <c r="G199" s="199"/>
      <c r="H199" s="199"/>
      <c r="I199" s="199"/>
      <c r="J199" s="199"/>
      <c r="K199" s="199"/>
      <c r="L199" s="199"/>
      <c r="M199" s="199"/>
      <c r="N199" s="199"/>
      <c r="O199" s="199"/>
      <c r="P199" s="199"/>
      <c r="Q199" s="199"/>
      <c r="R199" s="199"/>
      <c r="S199" s="199"/>
      <c r="T199" s="199"/>
      <c r="U199" s="199"/>
      <c r="V199" s="199"/>
      <c r="W199" s="199"/>
      <c r="X199" s="199"/>
      <c r="Y199" s="199"/>
      <c r="Z199" s="199"/>
      <c r="AA199" s="199"/>
      <c r="AB199" s="199"/>
      <c r="AC199" s="199"/>
      <c r="AD199" s="199"/>
      <c r="AE199" s="199"/>
      <c r="AF199" s="199"/>
      <c r="AG199" s="199"/>
      <c r="AH199" s="199"/>
      <c r="AI199" s="75"/>
      <c r="AJ199" s="75"/>
      <c r="AK199" s="75"/>
      <c r="AL199" s="75"/>
      <c r="AM199" s="75"/>
      <c r="AN199" s="75"/>
    </row>
    <row r="200" spans="1:40" ht="18" customHeight="1">
      <c r="A200" s="47"/>
      <c r="B200" s="28" t="s">
        <v>122</v>
      </c>
      <c r="C200" s="198"/>
      <c r="D200" s="198"/>
      <c r="E200" s="199"/>
      <c r="F200" s="199"/>
      <c r="G200" s="199"/>
      <c r="H200" s="199"/>
      <c r="I200" s="199"/>
      <c r="J200" s="199"/>
      <c r="K200" s="199"/>
      <c r="L200" s="199"/>
      <c r="M200" s="199"/>
      <c r="N200" s="199"/>
      <c r="O200" s="199"/>
      <c r="P200" s="199"/>
      <c r="Q200" s="199"/>
      <c r="R200" s="199"/>
      <c r="S200" s="199"/>
      <c r="T200" s="199"/>
      <c r="U200" s="199"/>
      <c r="V200" s="199"/>
      <c r="W200" s="199"/>
      <c r="X200" s="199"/>
      <c r="Y200" s="199"/>
      <c r="Z200" s="199"/>
      <c r="AA200" s="199"/>
      <c r="AB200" s="199"/>
      <c r="AC200" s="199"/>
      <c r="AD200" s="199"/>
      <c r="AE200" s="199"/>
      <c r="AF200" s="199"/>
      <c r="AG200" s="199"/>
      <c r="AH200" s="199"/>
      <c r="AI200" s="75"/>
      <c r="AJ200" s="75"/>
      <c r="AK200" s="75"/>
      <c r="AL200" s="75"/>
      <c r="AM200" s="75"/>
      <c r="AN200" s="75"/>
    </row>
    <row r="201" spans="1:40" ht="18" customHeight="1">
      <c r="A201" s="47"/>
      <c r="B201" s="47"/>
      <c r="C201" s="755">
        <v>63</v>
      </c>
      <c r="D201" s="597"/>
      <c r="E201" s="698" t="s">
        <v>250</v>
      </c>
      <c r="F201" s="734"/>
      <c r="G201" s="734"/>
      <c r="H201" s="734"/>
      <c r="I201" s="734"/>
      <c r="J201" s="734"/>
      <c r="K201" s="734"/>
      <c r="L201" s="734"/>
      <c r="M201" s="734"/>
      <c r="N201" s="734"/>
      <c r="O201" s="734"/>
      <c r="P201" s="734"/>
      <c r="Q201" s="734"/>
      <c r="R201" s="734"/>
      <c r="S201" s="734"/>
      <c r="T201" s="734"/>
      <c r="U201" s="734"/>
      <c r="V201" s="734"/>
      <c r="W201" s="734"/>
      <c r="X201" s="734"/>
      <c r="Y201" s="734"/>
      <c r="Z201" s="734"/>
      <c r="AA201" s="734"/>
      <c r="AB201" s="734"/>
      <c r="AC201" s="734"/>
      <c r="AD201" s="734"/>
      <c r="AE201" s="734"/>
      <c r="AF201" s="734"/>
      <c r="AG201" s="734"/>
      <c r="AH201" s="735"/>
      <c r="AI201" s="755"/>
      <c r="AJ201" s="597"/>
      <c r="AK201" s="597"/>
      <c r="AL201" s="597"/>
      <c r="AM201" s="597"/>
      <c r="AN201" s="756"/>
    </row>
    <row r="202" spans="1:40" s="264" customFormat="1" ht="18" customHeight="1">
      <c r="A202" s="192"/>
      <c r="B202" s="192"/>
      <c r="C202" s="759"/>
      <c r="D202" s="573"/>
      <c r="E202" s="662"/>
      <c r="F202" s="663"/>
      <c r="G202" s="663"/>
      <c r="H202" s="663"/>
      <c r="I202" s="663"/>
      <c r="J202" s="663"/>
      <c r="K202" s="663"/>
      <c r="L202" s="663"/>
      <c r="M202" s="663"/>
      <c r="N202" s="663"/>
      <c r="O202" s="663"/>
      <c r="P202" s="663"/>
      <c r="Q202" s="663"/>
      <c r="R202" s="663"/>
      <c r="S202" s="663"/>
      <c r="T202" s="663"/>
      <c r="U202" s="663"/>
      <c r="V202" s="663"/>
      <c r="W202" s="663"/>
      <c r="X202" s="663"/>
      <c r="Y202" s="663"/>
      <c r="Z202" s="663"/>
      <c r="AA202" s="663"/>
      <c r="AB202" s="663"/>
      <c r="AC202" s="663"/>
      <c r="AD202" s="663"/>
      <c r="AE202" s="663"/>
      <c r="AF202" s="663"/>
      <c r="AG202" s="663"/>
      <c r="AH202" s="746"/>
      <c r="AI202" s="759"/>
      <c r="AJ202" s="573"/>
      <c r="AK202" s="573"/>
      <c r="AL202" s="573"/>
      <c r="AM202" s="573"/>
      <c r="AN202" s="760"/>
    </row>
    <row r="203" spans="1:40" ht="18" customHeight="1">
      <c r="A203" s="47"/>
      <c r="B203" s="47"/>
      <c r="C203" s="757"/>
      <c r="D203" s="606"/>
      <c r="E203" s="630"/>
      <c r="F203" s="631"/>
      <c r="G203" s="631"/>
      <c r="H203" s="631"/>
      <c r="I203" s="631"/>
      <c r="J203" s="631"/>
      <c r="K203" s="631"/>
      <c r="L203" s="631"/>
      <c r="M203" s="631"/>
      <c r="N203" s="631"/>
      <c r="O203" s="631"/>
      <c r="P203" s="631"/>
      <c r="Q203" s="631"/>
      <c r="R203" s="631"/>
      <c r="S203" s="631"/>
      <c r="T203" s="631"/>
      <c r="U203" s="631"/>
      <c r="V203" s="631"/>
      <c r="W203" s="631"/>
      <c r="X203" s="631"/>
      <c r="Y203" s="631"/>
      <c r="Z203" s="631"/>
      <c r="AA203" s="631"/>
      <c r="AB203" s="631"/>
      <c r="AC203" s="631"/>
      <c r="AD203" s="631"/>
      <c r="AE203" s="631"/>
      <c r="AF203" s="631"/>
      <c r="AG203" s="631"/>
      <c r="AH203" s="632"/>
      <c r="AI203" s="757"/>
      <c r="AJ203" s="606"/>
      <c r="AK203" s="606"/>
      <c r="AL203" s="606"/>
      <c r="AM203" s="606"/>
      <c r="AN203" s="758"/>
    </row>
    <row r="204" spans="1:40" ht="18" customHeight="1">
      <c r="A204" s="47"/>
      <c r="B204" s="47"/>
      <c r="C204" s="755">
        <v>64</v>
      </c>
      <c r="D204" s="756"/>
      <c r="E204" s="698" t="s">
        <v>251</v>
      </c>
      <c r="F204" s="734"/>
      <c r="G204" s="734"/>
      <c r="H204" s="734"/>
      <c r="I204" s="734"/>
      <c r="J204" s="734"/>
      <c r="K204" s="734"/>
      <c r="L204" s="734"/>
      <c r="M204" s="734"/>
      <c r="N204" s="734"/>
      <c r="O204" s="734"/>
      <c r="P204" s="734"/>
      <c r="Q204" s="734"/>
      <c r="R204" s="734"/>
      <c r="S204" s="734"/>
      <c r="T204" s="734"/>
      <c r="U204" s="734"/>
      <c r="V204" s="734"/>
      <c r="W204" s="734"/>
      <c r="X204" s="734"/>
      <c r="Y204" s="734"/>
      <c r="Z204" s="734"/>
      <c r="AA204" s="734"/>
      <c r="AB204" s="734"/>
      <c r="AC204" s="734"/>
      <c r="AD204" s="734"/>
      <c r="AE204" s="734"/>
      <c r="AF204" s="734"/>
      <c r="AG204" s="734"/>
      <c r="AH204" s="735"/>
      <c r="AI204" s="755"/>
      <c r="AJ204" s="597"/>
      <c r="AK204" s="597"/>
      <c r="AL204" s="597"/>
      <c r="AM204" s="597"/>
      <c r="AN204" s="756"/>
    </row>
    <row r="205" spans="1:40" ht="18" customHeight="1">
      <c r="A205" s="47"/>
      <c r="B205" s="47"/>
      <c r="C205" s="757"/>
      <c r="D205" s="758"/>
      <c r="E205" s="630"/>
      <c r="F205" s="631"/>
      <c r="G205" s="631"/>
      <c r="H205" s="631"/>
      <c r="I205" s="631"/>
      <c r="J205" s="631"/>
      <c r="K205" s="631"/>
      <c r="L205" s="631"/>
      <c r="M205" s="631"/>
      <c r="N205" s="631"/>
      <c r="O205" s="631"/>
      <c r="P205" s="631"/>
      <c r="Q205" s="631"/>
      <c r="R205" s="631"/>
      <c r="S205" s="631"/>
      <c r="T205" s="631"/>
      <c r="U205" s="631"/>
      <c r="V205" s="631"/>
      <c r="W205" s="631"/>
      <c r="X205" s="631"/>
      <c r="Y205" s="631"/>
      <c r="Z205" s="631"/>
      <c r="AA205" s="631"/>
      <c r="AB205" s="631"/>
      <c r="AC205" s="631"/>
      <c r="AD205" s="631"/>
      <c r="AE205" s="631"/>
      <c r="AF205" s="631"/>
      <c r="AG205" s="631"/>
      <c r="AH205" s="632"/>
      <c r="AI205" s="757"/>
      <c r="AJ205" s="606"/>
      <c r="AK205" s="606"/>
      <c r="AL205" s="606"/>
      <c r="AM205" s="606"/>
      <c r="AN205" s="758"/>
    </row>
    <row r="206" spans="1:40" ht="18" customHeight="1">
      <c r="A206" s="47"/>
      <c r="B206" s="47"/>
      <c r="C206" s="755">
        <v>65</v>
      </c>
      <c r="D206" s="756"/>
      <c r="E206" s="698" t="s">
        <v>252</v>
      </c>
      <c r="F206" s="734"/>
      <c r="G206" s="734"/>
      <c r="H206" s="734"/>
      <c r="I206" s="734"/>
      <c r="J206" s="734"/>
      <c r="K206" s="734"/>
      <c r="L206" s="734"/>
      <c r="M206" s="734"/>
      <c r="N206" s="734"/>
      <c r="O206" s="734"/>
      <c r="P206" s="734"/>
      <c r="Q206" s="734"/>
      <c r="R206" s="734"/>
      <c r="S206" s="734"/>
      <c r="T206" s="734"/>
      <c r="U206" s="734"/>
      <c r="V206" s="734"/>
      <c r="W206" s="734"/>
      <c r="X206" s="734"/>
      <c r="Y206" s="734"/>
      <c r="Z206" s="734"/>
      <c r="AA206" s="734"/>
      <c r="AB206" s="734"/>
      <c r="AC206" s="734"/>
      <c r="AD206" s="734"/>
      <c r="AE206" s="734"/>
      <c r="AF206" s="734"/>
      <c r="AG206" s="734"/>
      <c r="AH206" s="735"/>
      <c r="AI206" s="755"/>
      <c r="AJ206" s="597"/>
      <c r="AK206" s="597"/>
      <c r="AL206" s="597"/>
      <c r="AM206" s="597"/>
      <c r="AN206" s="756"/>
    </row>
    <row r="207" spans="1:40" ht="18" customHeight="1">
      <c r="A207" s="47"/>
      <c r="B207" s="47"/>
      <c r="C207" s="757"/>
      <c r="D207" s="758"/>
      <c r="E207" s="630"/>
      <c r="F207" s="631"/>
      <c r="G207" s="631"/>
      <c r="H207" s="631"/>
      <c r="I207" s="631"/>
      <c r="J207" s="631"/>
      <c r="K207" s="631"/>
      <c r="L207" s="631"/>
      <c r="M207" s="631"/>
      <c r="N207" s="631"/>
      <c r="O207" s="631"/>
      <c r="P207" s="631"/>
      <c r="Q207" s="631"/>
      <c r="R207" s="631"/>
      <c r="S207" s="631"/>
      <c r="T207" s="631"/>
      <c r="U207" s="631"/>
      <c r="V207" s="631"/>
      <c r="W207" s="631"/>
      <c r="X207" s="631"/>
      <c r="Y207" s="631"/>
      <c r="Z207" s="631"/>
      <c r="AA207" s="631"/>
      <c r="AB207" s="631"/>
      <c r="AC207" s="631"/>
      <c r="AD207" s="631"/>
      <c r="AE207" s="631"/>
      <c r="AF207" s="631"/>
      <c r="AG207" s="631"/>
      <c r="AH207" s="632"/>
      <c r="AI207" s="757"/>
      <c r="AJ207" s="606"/>
      <c r="AK207" s="606"/>
      <c r="AL207" s="606"/>
      <c r="AM207" s="606"/>
      <c r="AN207" s="758"/>
    </row>
    <row r="208" spans="1:40" ht="18" customHeight="1">
      <c r="A208" s="47"/>
      <c r="B208" s="47"/>
      <c r="C208" s="755">
        <v>66</v>
      </c>
      <c r="D208" s="756"/>
      <c r="E208" s="698" t="s">
        <v>253</v>
      </c>
      <c r="F208" s="734"/>
      <c r="G208" s="734"/>
      <c r="H208" s="734"/>
      <c r="I208" s="734"/>
      <c r="J208" s="734"/>
      <c r="K208" s="734"/>
      <c r="L208" s="734"/>
      <c r="M208" s="734"/>
      <c r="N208" s="734"/>
      <c r="O208" s="734"/>
      <c r="P208" s="734"/>
      <c r="Q208" s="734"/>
      <c r="R208" s="734"/>
      <c r="S208" s="734"/>
      <c r="T208" s="734"/>
      <c r="U208" s="734"/>
      <c r="V208" s="734"/>
      <c r="W208" s="734"/>
      <c r="X208" s="734"/>
      <c r="Y208" s="734"/>
      <c r="Z208" s="734"/>
      <c r="AA208" s="734"/>
      <c r="AB208" s="734"/>
      <c r="AC208" s="734"/>
      <c r="AD208" s="734"/>
      <c r="AE208" s="734"/>
      <c r="AF208" s="734"/>
      <c r="AG208" s="734"/>
      <c r="AH208" s="735"/>
      <c r="AI208" s="767"/>
      <c r="AJ208" s="767"/>
      <c r="AK208" s="767"/>
      <c r="AL208" s="767"/>
      <c r="AM208" s="767"/>
      <c r="AN208" s="767"/>
    </row>
    <row r="209" spans="1:40" ht="18" customHeight="1">
      <c r="A209" s="47"/>
      <c r="B209" s="47"/>
      <c r="C209" s="757"/>
      <c r="D209" s="758"/>
      <c r="E209" s="630"/>
      <c r="F209" s="631"/>
      <c r="G209" s="631"/>
      <c r="H209" s="631"/>
      <c r="I209" s="631"/>
      <c r="J209" s="631"/>
      <c r="K209" s="631"/>
      <c r="L209" s="631"/>
      <c r="M209" s="631"/>
      <c r="N209" s="631"/>
      <c r="O209" s="631"/>
      <c r="P209" s="631"/>
      <c r="Q209" s="631"/>
      <c r="R209" s="631"/>
      <c r="S209" s="631"/>
      <c r="T209" s="631"/>
      <c r="U209" s="631"/>
      <c r="V209" s="631"/>
      <c r="W209" s="631"/>
      <c r="X209" s="631"/>
      <c r="Y209" s="631"/>
      <c r="Z209" s="631"/>
      <c r="AA209" s="631"/>
      <c r="AB209" s="631"/>
      <c r="AC209" s="631"/>
      <c r="AD209" s="631"/>
      <c r="AE209" s="631"/>
      <c r="AF209" s="631"/>
      <c r="AG209" s="631"/>
      <c r="AH209" s="632"/>
      <c r="AI209" s="767"/>
      <c r="AJ209" s="767"/>
      <c r="AK209" s="767"/>
      <c r="AL209" s="767"/>
      <c r="AM209" s="767"/>
      <c r="AN209" s="767"/>
    </row>
    <row r="210" spans="1:40" ht="18" customHeight="1">
      <c r="A210" s="47"/>
      <c r="B210" s="47"/>
      <c r="C210" s="755">
        <v>67</v>
      </c>
      <c r="D210" s="756"/>
      <c r="E210" s="698" t="s">
        <v>254</v>
      </c>
      <c r="F210" s="734"/>
      <c r="G210" s="734"/>
      <c r="H210" s="734"/>
      <c r="I210" s="734"/>
      <c r="J210" s="734"/>
      <c r="K210" s="734"/>
      <c r="L210" s="734"/>
      <c r="M210" s="734"/>
      <c r="N210" s="734"/>
      <c r="O210" s="734"/>
      <c r="P210" s="734"/>
      <c r="Q210" s="734"/>
      <c r="R210" s="734"/>
      <c r="S210" s="734"/>
      <c r="T210" s="734"/>
      <c r="U210" s="734"/>
      <c r="V210" s="734"/>
      <c r="W210" s="734"/>
      <c r="X210" s="734"/>
      <c r="Y210" s="734"/>
      <c r="Z210" s="734"/>
      <c r="AA210" s="734"/>
      <c r="AB210" s="734"/>
      <c r="AC210" s="734"/>
      <c r="AD210" s="734"/>
      <c r="AE210" s="734"/>
      <c r="AF210" s="734"/>
      <c r="AG210" s="734"/>
      <c r="AH210" s="735"/>
      <c r="AI210" s="767"/>
      <c r="AJ210" s="767"/>
      <c r="AK210" s="767"/>
      <c r="AL210" s="767"/>
      <c r="AM210" s="767"/>
      <c r="AN210" s="767"/>
    </row>
    <row r="211" spans="1:40" ht="18" customHeight="1">
      <c r="A211" s="47"/>
      <c r="B211" s="47"/>
      <c r="C211" s="757"/>
      <c r="D211" s="758"/>
      <c r="E211" s="630"/>
      <c r="F211" s="631"/>
      <c r="G211" s="631"/>
      <c r="H211" s="631"/>
      <c r="I211" s="631"/>
      <c r="J211" s="631"/>
      <c r="K211" s="631"/>
      <c r="L211" s="631"/>
      <c r="M211" s="631"/>
      <c r="N211" s="631"/>
      <c r="O211" s="631"/>
      <c r="P211" s="631"/>
      <c r="Q211" s="631"/>
      <c r="R211" s="631"/>
      <c r="S211" s="631"/>
      <c r="T211" s="631"/>
      <c r="U211" s="631"/>
      <c r="V211" s="631"/>
      <c r="W211" s="631"/>
      <c r="X211" s="631"/>
      <c r="Y211" s="631"/>
      <c r="Z211" s="631"/>
      <c r="AA211" s="631"/>
      <c r="AB211" s="631"/>
      <c r="AC211" s="631"/>
      <c r="AD211" s="631"/>
      <c r="AE211" s="631"/>
      <c r="AF211" s="631"/>
      <c r="AG211" s="631"/>
      <c r="AH211" s="632"/>
      <c r="AI211" s="767"/>
      <c r="AJ211" s="767"/>
      <c r="AK211" s="767"/>
      <c r="AL211" s="767"/>
      <c r="AM211" s="767"/>
      <c r="AN211" s="767"/>
    </row>
    <row r="212" spans="1:40">
      <c r="A212" s="47"/>
      <c r="B212" s="47"/>
      <c r="C212" s="198"/>
      <c r="D212" s="198"/>
      <c r="E212" s="199"/>
      <c r="F212" s="199"/>
      <c r="G212" s="199"/>
      <c r="H212" s="199"/>
      <c r="I212" s="199"/>
      <c r="J212" s="199"/>
      <c r="K212" s="199"/>
      <c r="L212" s="199"/>
      <c r="M212" s="199"/>
      <c r="N212" s="199"/>
      <c r="O212" s="199"/>
      <c r="P212" s="199"/>
      <c r="Q212" s="199"/>
      <c r="R212" s="199"/>
      <c r="S212" s="199"/>
      <c r="T212" s="199"/>
      <c r="U212" s="199"/>
      <c r="V212" s="199"/>
      <c r="W212" s="199"/>
      <c r="X212" s="199"/>
      <c r="Y212" s="199"/>
      <c r="Z212" s="199"/>
      <c r="AA212" s="199"/>
      <c r="AB212" s="199"/>
      <c r="AC212" s="199"/>
      <c r="AD212" s="199"/>
      <c r="AE212" s="199"/>
      <c r="AF212" s="199"/>
      <c r="AG212" s="199"/>
      <c r="AH212" s="199"/>
      <c r="AI212" s="198"/>
      <c r="AJ212" s="198"/>
      <c r="AK212" s="198"/>
      <c r="AL212" s="198"/>
      <c r="AM212" s="198"/>
      <c r="AN212" s="198"/>
    </row>
    <row r="213" spans="1:40" ht="18" customHeight="1">
      <c r="A213" s="47"/>
      <c r="B213" s="28" t="s">
        <v>124</v>
      </c>
      <c r="C213" s="198"/>
      <c r="D213" s="198"/>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c r="AA213" s="199"/>
      <c r="AB213" s="199"/>
      <c r="AC213" s="199"/>
      <c r="AD213" s="199"/>
      <c r="AE213" s="199"/>
      <c r="AF213" s="199"/>
      <c r="AG213" s="199"/>
      <c r="AH213" s="199"/>
      <c r="AI213" s="75"/>
      <c r="AJ213" s="75"/>
      <c r="AK213" s="75"/>
      <c r="AL213" s="75"/>
      <c r="AM213" s="75"/>
      <c r="AN213" s="75"/>
    </row>
    <row r="214" spans="1:40" ht="18" customHeight="1">
      <c r="A214" s="47"/>
      <c r="B214" s="47"/>
      <c r="C214" s="755">
        <v>68</v>
      </c>
      <c r="D214" s="756"/>
      <c r="E214" s="698" t="s">
        <v>255</v>
      </c>
      <c r="F214" s="734"/>
      <c r="G214" s="734"/>
      <c r="H214" s="734"/>
      <c r="I214" s="734"/>
      <c r="J214" s="734"/>
      <c r="K214" s="734"/>
      <c r="L214" s="734"/>
      <c r="M214" s="734"/>
      <c r="N214" s="734"/>
      <c r="O214" s="734"/>
      <c r="P214" s="734"/>
      <c r="Q214" s="734"/>
      <c r="R214" s="734"/>
      <c r="S214" s="734"/>
      <c r="T214" s="734"/>
      <c r="U214" s="734"/>
      <c r="V214" s="734"/>
      <c r="W214" s="734"/>
      <c r="X214" s="734"/>
      <c r="Y214" s="734"/>
      <c r="Z214" s="734"/>
      <c r="AA214" s="734"/>
      <c r="AB214" s="734"/>
      <c r="AC214" s="734"/>
      <c r="AD214" s="734"/>
      <c r="AE214" s="734"/>
      <c r="AF214" s="734"/>
      <c r="AG214" s="734"/>
      <c r="AH214" s="735"/>
      <c r="AI214" s="755"/>
      <c r="AJ214" s="597"/>
      <c r="AK214" s="597"/>
      <c r="AL214" s="597"/>
      <c r="AM214" s="597"/>
      <c r="AN214" s="756"/>
    </row>
    <row r="215" spans="1:40" ht="18" customHeight="1">
      <c r="A215" s="47"/>
      <c r="B215" s="47"/>
      <c r="C215" s="757"/>
      <c r="D215" s="758"/>
      <c r="E215" s="630"/>
      <c r="F215" s="631"/>
      <c r="G215" s="631"/>
      <c r="H215" s="631"/>
      <c r="I215" s="631"/>
      <c r="J215" s="631"/>
      <c r="K215" s="631"/>
      <c r="L215" s="631"/>
      <c r="M215" s="631"/>
      <c r="N215" s="631"/>
      <c r="O215" s="631"/>
      <c r="P215" s="631"/>
      <c r="Q215" s="631"/>
      <c r="R215" s="631"/>
      <c r="S215" s="631"/>
      <c r="T215" s="631"/>
      <c r="U215" s="631"/>
      <c r="V215" s="631"/>
      <c r="W215" s="631"/>
      <c r="X215" s="631"/>
      <c r="Y215" s="631"/>
      <c r="Z215" s="631"/>
      <c r="AA215" s="631"/>
      <c r="AB215" s="631"/>
      <c r="AC215" s="631"/>
      <c r="AD215" s="631"/>
      <c r="AE215" s="631"/>
      <c r="AF215" s="631"/>
      <c r="AG215" s="631"/>
      <c r="AH215" s="632"/>
      <c r="AI215" s="757"/>
      <c r="AJ215" s="606"/>
      <c r="AK215" s="606"/>
      <c r="AL215" s="606"/>
      <c r="AM215" s="606"/>
      <c r="AN215" s="758"/>
    </row>
    <row r="216" spans="1:40" ht="18" customHeight="1">
      <c r="A216" s="47"/>
      <c r="B216" s="47"/>
      <c r="C216" s="755">
        <v>69</v>
      </c>
      <c r="D216" s="756"/>
      <c r="E216" s="698" t="s">
        <v>256</v>
      </c>
      <c r="F216" s="734"/>
      <c r="G216" s="734"/>
      <c r="H216" s="734"/>
      <c r="I216" s="734"/>
      <c r="J216" s="734"/>
      <c r="K216" s="734"/>
      <c r="L216" s="734"/>
      <c r="M216" s="734"/>
      <c r="N216" s="734"/>
      <c r="O216" s="734"/>
      <c r="P216" s="734"/>
      <c r="Q216" s="734"/>
      <c r="R216" s="734"/>
      <c r="S216" s="734"/>
      <c r="T216" s="734"/>
      <c r="U216" s="734"/>
      <c r="V216" s="734"/>
      <c r="W216" s="734"/>
      <c r="X216" s="734"/>
      <c r="Y216" s="734"/>
      <c r="Z216" s="734"/>
      <c r="AA216" s="734"/>
      <c r="AB216" s="734"/>
      <c r="AC216" s="734"/>
      <c r="AD216" s="734"/>
      <c r="AE216" s="734"/>
      <c r="AF216" s="734"/>
      <c r="AG216" s="734"/>
      <c r="AH216" s="735"/>
      <c r="AI216" s="755"/>
      <c r="AJ216" s="597"/>
      <c r="AK216" s="597"/>
      <c r="AL216" s="597"/>
      <c r="AM216" s="597"/>
      <c r="AN216" s="756"/>
    </row>
    <row r="217" spans="1:40" ht="18" customHeight="1">
      <c r="A217" s="47"/>
      <c r="B217" s="47"/>
      <c r="C217" s="757"/>
      <c r="D217" s="758"/>
      <c r="E217" s="630"/>
      <c r="F217" s="631"/>
      <c r="G217" s="631"/>
      <c r="H217" s="631"/>
      <c r="I217" s="631"/>
      <c r="J217" s="631"/>
      <c r="K217" s="631"/>
      <c r="L217" s="631"/>
      <c r="M217" s="631"/>
      <c r="N217" s="631"/>
      <c r="O217" s="631"/>
      <c r="P217" s="631"/>
      <c r="Q217" s="631"/>
      <c r="R217" s="631"/>
      <c r="S217" s="631"/>
      <c r="T217" s="631"/>
      <c r="U217" s="631"/>
      <c r="V217" s="631"/>
      <c r="W217" s="631"/>
      <c r="X217" s="631"/>
      <c r="Y217" s="631"/>
      <c r="Z217" s="631"/>
      <c r="AA217" s="631"/>
      <c r="AB217" s="631"/>
      <c r="AC217" s="631"/>
      <c r="AD217" s="631"/>
      <c r="AE217" s="631"/>
      <c r="AF217" s="631"/>
      <c r="AG217" s="631"/>
      <c r="AH217" s="632"/>
      <c r="AI217" s="757"/>
      <c r="AJ217" s="606"/>
      <c r="AK217" s="606"/>
      <c r="AL217" s="606"/>
      <c r="AM217" s="606"/>
      <c r="AN217" s="758"/>
    </row>
    <row r="218" spans="1:40" ht="18" customHeight="1">
      <c r="A218" s="47"/>
      <c r="B218" s="47"/>
      <c r="C218" s="755">
        <v>70</v>
      </c>
      <c r="D218" s="756"/>
      <c r="E218" s="698" t="s">
        <v>257</v>
      </c>
      <c r="F218" s="734"/>
      <c r="G218" s="734"/>
      <c r="H218" s="734"/>
      <c r="I218" s="734"/>
      <c r="J218" s="734"/>
      <c r="K218" s="734"/>
      <c r="L218" s="734"/>
      <c r="M218" s="734"/>
      <c r="N218" s="734"/>
      <c r="O218" s="734"/>
      <c r="P218" s="734"/>
      <c r="Q218" s="734"/>
      <c r="R218" s="734"/>
      <c r="S218" s="734"/>
      <c r="T218" s="734"/>
      <c r="U218" s="734"/>
      <c r="V218" s="734"/>
      <c r="W218" s="734"/>
      <c r="X218" s="734"/>
      <c r="Y218" s="734"/>
      <c r="Z218" s="734"/>
      <c r="AA218" s="734"/>
      <c r="AB218" s="734"/>
      <c r="AC218" s="734"/>
      <c r="AD218" s="734"/>
      <c r="AE218" s="734"/>
      <c r="AF218" s="734"/>
      <c r="AG218" s="734"/>
      <c r="AH218" s="735"/>
      <c r="AI218" s="755"/>
      <c r="AJ218" s="597"/>
      <c r="AK218" s="597"/>
      <c r="AL218" s="597"/>
      <c r="AM218" s="597"/>
      <c r="AN218" s="756"/>
    </row>
    <row r="219" spans="1:40" s="264" customFormat="1" ht="18" customHeight="1">
      <c r="A219" s="192"/>
      <c r="B219" s="192"/>
      <c r="C219" s="759"/>
      <c r="D219" s="760"/>
      <c r="E219" s="662"/>
      <c r="F219" s="663"/>
      <c r="G219" s="663"/>
      <c r="H219" s="663"/>
      <c r="I219" s="663"/>
      <c r="J219" s="663"/>
      <c r="K219" s="663"/>
      <c r="L219" s="663"/>
      <c r="M219" s="663"/>
      <c r="N219" s="663"/>
      <c r="O219" s="663"/>
      <c r="P219" s="663"/>
      <c r="Q219" s="663"/>
      <c r="R219" s="663"/>
      <c r="S219" s="663"/>
      <c r="T219" s="663"/>
      <c r="U219" s="663"/>
      <c r="V219" s="663"/>
      <c r="W219" s="663"/>
      <c r="X219" s="663"/>
      <c r="Y219" s="663"/>
      <c r="Z219" s="663"/>
      <c r="AA219" s="663"/>
      <c r="AB219" s="663"/>
      <c r="AC219" s="663"/>
      <c r="AD219" s="663"/>
      <c r="AE219" s="663"/>
      <c r="AF219" s="663"/>
      <c r="AG219" s="663"/>
      <c r="AH219" s="746"/>
      <c r="AI219" s="759"/>
      <c r="AJ219" s="573"/>
      <c r="AK219" s="573"/>
      <c r="AL219" s="573"/>
      <c r="AM219" s="573"/>
      <c r="AN219" s="760"/>
    </row>
    <row r="220" spans="1:40" ht="18" customHeight="1">
      <c r="A220" s="47"/>
      <c r="B220" s="47"/>
      <c r="C220" s="757"/>
      <c r="D220" s="758"/>
      <c r="E220" s="630"/>
      <c r="F220" s="631"/>
      <c r="G220" s="631"/>
      <c r="H220" s="631"/>
      <c r="I220" s="631"/>
      <c r="J220" s="631"/>
      <c r="K220" s="631"/>
      <c r="L220" s="631"/>
      <c r="M220" s="631"/>
      <c r="N220" s="631"/>
      <c r="O220" s="631"/>
      <c r="P220" s="631"/>
      <c r="Q220" s="631"/>
      <c r="R220" s="631"/>
      <c r="S220" s="631"/>
      <c r="T220" s="631"/>
      <c r="U220" s="631"/>
      <c r="V220" s="631"/>
      <c r="W220" s="631"/>
      <c r="X220" s="631"/>
      <c r="Y220" s="631"/>
      <c r="Z220" s="631"/>
      <c r="AA220" s="631"/>
      <c r="AB220" s="631"/>
      <c r="AC220" s="631"/>
      <c r="AD220" s="631"/>
      <c r="AE220" s="631"/>
      <c r="AF220" s="631"/>
      <c r="AG220" s="631"/>
      <c r="AH220" s="632"/>
      <c r="AI220" s="757"/>
      <c r="AJ220" s="606"/>
      <c r="AK220" s="606"/>
      <c r="AL220" s="606"/>
      <c r="AM220" s="606"/>
      <c r="AN220" s="758"/>
    </row>
    <row r="221" spans="1:40" ht="18" customHeight="1">
      <c r="A221" s="47"/>
      <c r="B221" s="47"/>
      <c r="C221" s="198"/>
      <c r="D221" s="198"/>
      <c r="E221" s="563" t="s">
        <v>101</v>
      </c>
      <c r="F221" s="563"/>
      <c r="G221" s="563"/>
      <c r="H221" s="563"/>
      <c r="I221" s="563"/>
      <c r="J221" s="563"/>
      <c r="K221" s="563"/>
      <c r="L221" s="563"/>
      <c r="M221" s="563"/>
      <c r="N221" s="563"/>
      <c r="O221" s="563"/>
      <c r="P221" s="563"/>
      <c r="Q221" s="563"/>
      <c r="R221" s="563"/>
      <c r="S221" s="563"/>
      <c r="T221" s="563"/>
      <c r="U221" s="563"/>
      <c r="V221" s="563"/>
      <c r="W221" s="563"/>
      <c r="X221" s="563"/>
      <c r="Y221" s="563"/>
      <c r="Z221" s="563"/>
      <c r="AA221" s="563"/>
      <c r="AB221" s="563"/>
      <c r="AC221" s="563"/>
      <c r="AD221" s="563"/>
      <c r="AE221" s="563"/>
      <c r="AF221" s="563"/>
      <c r="AG221" s="563"/>
      <c r="AH221" s="563"/>
      <c r="AI221" s="563"/>
      <c r="AJ221" s="563"/>
      <c r="AK221" s="563"/>
      <c r="AL221" s="563"/>
      <c r="AM221" s="563"/>
      <c r="AN221" s="563"/>
    </row>
    <row r="222" spans="1:40">
      <c r="A222" s="47"/>
      <c r="B222" s="47"/>
      <c r="C222" s="198"/>
      <c r="D222" s="198"/>
      <c r="E222" s="259"/>
      <c r="F222" s="259"/>
      <c r="G222" s="259"/>
      <c r="H222" s="259"/>
      <c r="I222" s="259"/>
      <c r="J222" s="259"/>
      <c r="K222" s="259"/>
      <c r="L222" s="259"/>
      <c r="M222" s="259"/>
      <c r="N222" s="259"/>
      <c r="O222" s="259"/>
      <c r="P222" s="259"/>
      <c r="Q222" s="259"/>
      <c r="R222" s="259"/>
      <c r="S222" s="259"/>
      <c r="T222" s="259"/>
      <c r="U222" s="259"/>
      <c r="V222" s="259"/>
      <c r="W222" s="259"/>
      <c r="X222" s="259"/>
      <c r="Y222" s="259"/>
      <c r="Z222" s="259"/>
      <c r="AA222" s="259"/>
      <c r="AB222" s="259"/>
      <c r="AC222" s="259"/>
      <c r="AD222" s="259"/>
      <c r="AE222" s="259"/>
      <c r="AF222" s="259"/>
      <c r="AG222" s="259"/>
      <c r="AH222" s="259"/>
      <c r="AI222" s="259"/>
      <c r="AJ222" s="259"/>
      <c r="AK222" s="259"/>
      <c r="AL222" s="259"/>
      <c r="AM222" s="259"/>
      <c r="AN222" s="259"/>
    </row>
    <row r="223" spans="1:40" ht="18" customHeight="1">
      <c r="A223" s="47"/>
      <c r="B223" s="47"/>
      <c r="C223" s="755">
        <v>71</v>
      </c>
      <c r="D223" s="756"/>
      <c r="E223" s="698" t="s">
        <v>258</v>
      </c>
      <c r="F223" s="734"/>
      <c r="G223" s="734"/>
      <c r="H223" s="734"/>
      <c r="I223" s="734"/>
      <c r="J223" s="734"/>
      <c r="K223" s="734"/>
      <c r="L223" s="734"/>
      <c r="M223" s="734"/>
      <c r="N223" s="734"/>
      <c r="O223" s="734"/>
      <c r="P223" s="734"/>
      <c r="Q223" s="734"/>
      <c r="R223" s="734"/>
      <c r="S223" s="734"/>
      <c r="T223" s="734"/>
      <c r="U223" s="734"/>
      <c r="V223" s="734"/>
      <c r="W223" s="734"/>
      <c r="X223" s="734"/>
      <c r="Y223" s="734"/>
      <c r="Z223" s="734"/>
      <c r="AA223" s="734"/>
      <c r="AB223" s="734"/>
      <c r="AC223" s="734"/>
      <c r="AD223" s="734"/>
      <c r="AE223" s="734"/>
      <c r="AF223" s="734"/>
      <c r="AG223" s="734"/>
      <c r="AH223" s="735"/>
      <c r="AI223" s="755"/>
      <c r="AJ223" s="597"/>
      <c r="AK223" s="597"/>
      <c r="AL223" s="597"/>
      <c r="AM223" s="597"/>
      <c r="AN223" s="756"/>
    </row>
    <row r="224" spans="1:40" ht="18" customHeight="1">
      <c r="A224" s="47"/>
      <c r="B224" s="47"/>
      <c r="C224" s="757"/>
      <c r="D224" s="758"/>
      <c r="E224" s="630"/>
      <c r="F224" s="631"/>
      <c r="G224" s="631"/>
      <c r="H224" s="631"/>
      <c r="I224" s="631"/>
      <c r="J224" s="631"/>
      <c r="K224" s="631"/>
      <c r="L224" s="631"/>
      <c r="M224" s="631"/>
      <c r="N224" s="631"/>
      <c r="O224" s="631"/>
      <c r="P224" s="631"/>
      <c r="Q224" s="631"/>
      <c r="R224" s="631"/>
      <c r="S224" s="631"/>
      <c r="T224" s="631"/>
      <c r="U224" s="631"/>
      <c r="V224" s="631"/>
      <c r="W224" s="631"/>
      <c r="X224" s="631"/>
      <c r="Y224" s="631"/>
      <c r="Z224" s="631"/>
      <c r="AA224" s="631"/>
      <c r="AB224" s="631"/>
      <c r="AC224" s="631"/>
      <c r="AD224" s="631"/>
      <c r="AE224" s="631"/>
      <c r="AF224" s="631"/>
      <c r="AG224" s="631"/>
      <c r="AH224" s="632"/>
      <c r="AI224" s="757"/>
      <c r="AJ224" s="606"/>
      <c r="AK224" s="606"/>
      <c r="AL224" s="606"/>
      <c r="AM224" s="606"/>
      <c r="AN224" s="758"/>
    </row>
    <row r="225" spans="1:40" ht="18" customHeight="1">
      <c r="A225" s="47"/>
      <c r="B225" s="47"/>
      <c r="C225" s="755">
        <v>72</v>
      </c>
      <c r="D225" s="756"/>
      <c r="E225" s="698" t="s">
        <v>259</v>
      </c>
      <c r="F225" s="734"/>
      <c r="G225" s="734"/>
      <c r="H225" s="734"/>
      <c r="I225" s="734"/>
      <c r="J225" s="734"/>
      <c r="K225" s="734"/>
      <c r="L225" s="734"/>
      <c r="M225" s="734"/>
      <c r="N225" s="734"/>
      <c r="O225" s="734"/>
      <c r="P225" s="734"/>
      <c r="Q225" s="734"/>
      <c r="R225" s="734"/>
      <c r="S225" s="734"/>
      <c r="T225" s="734"/>
      <c r="U225" s="734"/>
      <c r="V225" s="734"/>
      <c r="W225" s="734"/>
      <c r="X225" s="734"/>
      <c r="Y225" s="734"/>
      <c r="Z225" s="734"/>
      <c r="AA225" s="734"/>
      <c r="AB225" s="734"/>
      <c r="AC225" s="734"/>
      <c r="AD225" s="734"/>
      <c r="AE225" s="734"/>
      <c r="AF225" s="734"/>
      <c r="AG225" s="734"/>
      <c r="AH225" s="735"/>
      <c r="AI225" s="755"/>
      <c r="AJ225" s="597"/>
      <c r="AK225" s="597"/>
      <c r="AL225" s="597"/>
      <c r="AM225" s="597"/>
      <c r="AN225" s="756"/>
    </row>
    <row r="226" spans="1:40" ht="18" customHeight="1">
      <c r="A226" s="47"/>
      <c r="B226" s="47"/>
      <c r="C226" s="757"/>
      <c r="D226" s="758"/>
      <c r="E226" s="630"/>
      <c r="F226" s="631"/>
      <c r="G226" s="631"/>
      <c r="H226" s="631"/>
      <c r="I226" s="631"/>
      <c r="J226" s="631"/>
      <c r="K226" s="631"/>
      <c r="L226" s="631"/>
      <c r="M226" s="631"/>
      <c r="N226" s="631"/>
      <c r="O226" s="631"/>
      <c r="P226" s="631"/>
      <c r="Q226" s="631"/>
      <c r="R226" s="631"/>
      <c r="S226" s="631"/>
      <c r="T226" s="631"/>
      <c r="U226" s="631"/>
      <c r="V226" s="631"/>
      <c r="W226" s="631"/>
      <c r="X226" s="631"/>
      <c r="Y226" s="631"/>
      <c r="Z226" s="631"/>
      <c r="AA226" s="631"/>
      <c r="AB226" s="631"/>
      <c r="AC226" s="631"/>
      <c r="AD226" s="631"/>
      <c r="AE226" s="631"/>
      <c r="AF226" s="631"/>
      <c r="AG226" s="631"/>
      <c r="AH226" s="632"/>
      <c r="AI226" s="757"/>
      <c r="AJ226" s="606"/>
      <c r="AK226" s="606"/>
      <c r="AL226" s="606"/>
      <c r="AM226" s="606"/>
      <c r="AN226" s="758"/>
    </row>
    <row r="227" spans="1:40">
      <c r="A227" s="47"/>
      <c r="B227" s="47"/>
      <c r="C227" s="198"/>
      <c r="D227" s="198"/>
      <c r="E227" s="199"/>
      <c r="F227" s="199"/>
      <c r="G227" s="199"/>
      <c r="H227" s="199"/>
      <c r="I227" s="199"/>
      <c r="J227" s="199"/>
      <c r="K227" s="199"/>
      <c r="L227" s="199"/>
      <c r="M227" s="199"/>
      <c r="N227" s="199"/>
      <c r="O227" s="199"/>
      <c r="P227" s="199"/>
      <c r="Q227" s="199"/>
      <c r="R227" s="199"/>
      <c r="S227" s="199"/>
      <c r="T227" s="199"/>
      <c r="U227" s="199"/>
      <c r="V227" s="199"/>
      <c r="W227" s="199"/>
      <c r="X227" s="199"/>
      <c r="Y227" s="199"/>
      <c r="Z227" s="199"/>
      <c r="AA227" s="199"/>
      <c r="AB227" s="199"/>
      <c r="AC227" s="199"/>
      <c r="AD227" s="199"/>
      <c r="AE227" s="199"/>
      <c r="AF227" s="199"/>
      <c r="AG227" s="199"/>
      <c r="AH227" s="199"/>
      <c r="AI227" s="75"/>
      <c r="AJ227" s="75"/>
      <c r="AK227" s="75"/>
      <c r="AL227" s="75"/>
      <c r="AM227" s="75"/>
      <c r="AN227" s="75"/>
    </row>
    <row r="228" spans="1:40" ht="18" customHeight="1">
      <c r="A228" s="47"/>
      <c r="B228" s="28" t="s">
        <v>6</v>
      </c>
      <c r="C228" s="198"/>
      <c r="D228" s="198"/>
      <c r="E228" s="199"/>
      <c r="F228" s="199"/>
      <c r="G228" s="199"/>
      <c r="H228" s="199"/>
      <c r="I228" s="199"/>
      <c r="J228" s="199"/>
      <c r="K228" s="199"/>
      <c r="L228" s="199"/>
      <c r="M228" s="199"/>
      <c r="N228" s="199"/>
      <c r="O228" s="199"/>
      <c r="P228" s="199"/>
      <c r="Q228" s="199"/>
      <c r="R228" s="199"/>
      <c r="S228" s="199"/>
      <c r="T228" s="199"/>
      <c r="U228" s="199"/>
      <c r="V228" s="199"/>
      <c r="W228" s="199"/>
      <c r="X228" s="199"/>
      <c r="Y228" s="199"/>
      <c r="Z228" s="199"/>
      <c r="AA228" s="199"/>
      <c r="AB228" s="199"/>
      <c r="AC228" s="199"/>
      <c r="AD228" s="199"/>
      <c r="AE228" s="199"/>
      <c r="AF228" s="199"/>
      <c r="AG228" s="199"/>
      <c r="AH228" s="199"/>
      <c r="AI228" s="75"/>
      <c r="AJ228" s="75"/>
      <c r="AK228" s="75"/>
      <c r="AL228" s="75"/>
      <c r="AM228" s="75"/>
      <c r="AN228" s="75"/>
    </row>
    <row r="229" spans="1:40" ht="18" customHeight="1">
      <c r="A229" s="47"/>
      <c r="B229" s="47"/>
      <c r="C229" s="755">
        <v>73</v>
      </c>
      <c r="D229" s="756"/>
      <c r="E229" s="698" t="s">
        <v>737</v>
      </c>
      <c r="F229" s="734"/>
      <c r="G229" s="734"/>
      <c r="H229" s="734"/>
      <c r="I229" s="734"/>
      <c r="J229" s="734"/>
      <c r="K229" s="734"/>
      <c r="L229" s="734"/>
      <c r="M229" s="734"/>
      <c r="N229" s="734"/>
      <c r="O229" s="734"/>
      <c r="P229" s="734"/>
      <c r="Q229" s="734"/>
      <c r="R229" s="734"/>
      <c r="S229" s="734"/>
      <c r="T229" s="734"/>
      <c r="U229" s="734"/>
      <c r="V229" s="734"/>
      <c r="W229" s="734"/>
      <c r="X229" s="734"/>
      <c r="Y229" s="734"/>
      <c r="Z229" s="734"/>
      <c r="AA229" s="734"/>
      <c r="AB229" s="734"/>
      <c r="AC229" s="734"/>
      <c r="AD229" s="734"/>
      <c r="AE229" s="734"/>
      <c r="AF229" s="734"/>
      <c r="AG229" s="734"/>
      <c r="AH229" s="735"/>
      <c r="AI229" s="755"/>
      <c r="AJ229" s="597"/>
      <c r="AK229" s="597"/>
      <c r="AL229" s="597"/>
      <c r="AM229" s="597"/>
      <c r="AN229" s="756"/>
    </row>
    <row r="230" spans="1:40" ht="18" customHeight="1">
      <c r="A230" s="47"/>
      <c r="B230" s="47"/>
      <c r="C230" s="757"/>
      <c r="D230" s="758"/>
      <c r="E230" s="630"/>
      <c r="F230" s="631"/>
      <c r="G230" s="631"/>
      <c r="H230" s="631"/>
      <c r="I230" s="631"/>
      <c r="J230" s="631"/>
      <c r="K230" s="631"/>
      <c r="L230" s="631"/>
      <c r="M230" s="631"/>
      <c r="N230" s="631"/>
      <c r="O230" s="631"/>
      <c r="P230" s="631"/>
      <c r="Q230" s="631"/>
      <c r="R230" s="631"/>
      <c r="S230" s="631"/>
      <c r="T230" s="631"/>
      <c r="U230" s="631"/>
      <c r="V230" s="631"/>
      <c r="W230" s="631"/>
      <c r="X230" s="631"/>
      <c r="Y230" s="631"/>
      <c r="Z230" s="631"/>
      <c r="AA230" s="631"/>
      <c r="AB230" s="631"/>
      <c r="AC230" s="631"/>
      <c r="AD230" s="631"/>
      <c r="AE230" s="631"/>
      <c r="AF230" s="631"/>
      <c r="AG230" s="631"/>
      <c r="AH230" s="632"/>
      <c r="AI230" s="757"/>
      <c r="AJ230" s="606"/>
      <c r="AK230" s="606"/>
      <c r="AL230" s="606"/>
      <c r="AM230" s="606"/>
      <c r="AN230" s="758"/>
    </row>
    <row r="231" spans="1:40" ht="18" customHeight="1">
      <c r="A231" s="47"/>
      <c r="B231" s="47"/>
      <c r="C231" s="755">
        <v>74</v>
      </c>
      <c r="D231" s="756"/>
      <c r="E231" s="698" t="s">
        <v>260</v>
      </c>
      <c r="F231" s="734"/>
      <c r="G231" s="734"/>
      <c r="H231" s="734"/>
      <c r="I231" s="734"/>
      <c r="J231" s="734"/>
      <c r="K231" s="734"/>
      <c r="L231" s="734"/>
      <c r="M231" s="734"/>
      <c r="N231" s="734"/>
      <c r="O231" s="734"/>
      <c r="P231" s="734"/>
      <c r="Q231" s="734"/>
      <c r="R231" s="734"/>
      <c r="S231" s="734"/>
      <c r="T231" s="734"/>
      <c r="U231" s="734"/>
      <c r="V231" s="734"/>
      <c r="W231" s="734"/>
      <c r="X231" s="734"/>
      <c r="Y231" s="734"/>
      <c r="Z231" s="734"/>
      <c r="AA231" s="734"/>
      <c r="AB231" s="734"/>
      <c r="AC231" s="734"/>
      <c r="AD231" s="734"/>
      <c r="AE231" s="734"/>
      <c r="AF231" s="734"/>
      <c r="AG231" s="734"/>
      <c r="AH231" s="735"/>
      <c r="AI231" s="755"/>
      <c r="AJ231" s="597"/>
      <c r="AK231" s="597"/>
      <c r="AL231" s="597"/>
      <c r="AM231" s="597"/>
      <c r="AN231" s="756"/>
    </row>
    <row r="232" spans="1:40" ht="18" customHeight="1">
      <c r="A232" s="47"/>
      <c r="B232" s="47"/>
      <c r="C232" s="757"/>
      <c r="D232" s="758"/>
      <c r="E232" s="630"/>
      <c r="F232" s="631"/>
      <c r="G232" s="631"/>
      <c r="H232" s="631"/>
      <c r="I232" s="631"/>
      <c r="J232" s="631"/>
      <c r="K232" s="631"/>
      <c r="L232" s="631"/>
      <c r="M232" s="631"/>
      <c r="N232" s="631"/>
      <c r="O232" s="631"/>
      <c r="P232" s="631"/>
      <c r="Q232" s="631"/>
      <c r="R232" s="631"/>
      <c r="S232" s="631"/>
      <c r="T232" s="631"/>
      <c r="U232" s="631"/>
      <c r="V232" s="631"/>
      <c r="W232" s="631"/>
      <c r="X232" s="631"/>
      <c r="Y232" s="631"/>
      <c r="Z232" s="631"/>
      <c r="AA232" s="631"/>
      <c r="AB232" s="631"/>
      <c r="AC232" s="631"/>
      <c r="AD232" s="631"/>
      <c r="AE232" s="631"/>
      <c r="AF232" s="631"/>
      <c r="AG232" s="631"/>
      <c r="AH232" s="632"/>
      <c r="AI232" s="757"/>
      <c r="AJ232" s="606"/>
      <c r="AK232" s="606"/>
      <c r="AL232" s="606"/>
      <c r="AM232" s="606"/>
      <c r="AN232" s="758"/>
    </row>
    <row r="233" spans="1:40" ht="18" customHeight="1">
      <c r="A233" s="47"/>
      <c r="B233" s="47"/>
      <c r="C233" s="755">
        <v>75</v>
      </c>
      <c r="D233" s="756"/>
      <c r="E233" s="734" t="s">
        <v>148</v>
      </c>
      <c r="F233" s="734"/>
      <c r="G233" s="734"/>
      <c r="H233" s="734"/>
      <c r="I233" s="734"/>
      <c r="J233" s="734"/>
      <c r="K233" s="734"/>
      <c r="L233" s="734"/>
      <c r="M233" s="734"/>
      <c r="N233" s="734"/>
      <c r="O233" s="734"/>
      <c r="P233" s="734"/>
      <c r="Q233" s="734"/>
      <c r="R233" s="734"/>
      <c r="S233" s="734"/>
      <c r="T233" s="734"/>
      <c r="U233" s="734"/>
      <c r="V233" s="734"/>
      <c r="W233" s="734"/>
      <c r="X233" s="734"/>
      <c r="Y233" s="734"/>
      <c r="Z233" s="734"/>
      <c r="AA233" s="734"/>
      <c r="AB233" s="734"/>
      <c r="AC233" s="734"/>
      <c r="AD233" s="734"/>
      <c r="AE233" s="734"/>
      <c r="AF233" s="734"/>
      <c r="AG233" s="734"/>
      <c r="AH233" s="734"/>
      <c r="AI233" s="734"/>
      <c r="AJ233" s="734"/>
      <c r="AK233" s="734"/>
      <c r="AL233" s="734"/>
      <c r="AM233" s="734"/>
      <c r="AN233" s="735"/>
    </row>
    <row r="234" spans="1:40" ht="18" customHeight="1">
      <c r="A234" s="47"/>
      <c r="B234" s="47"/>
      <c r="C234" s="759"/>
      <c r="D234" s="760"/>
      <c r="E234" s="663"/>
      <c r="F234" s="663"/>
      <c r="G234" s="663"/>
      <c r="H234" s="663"/>
      <c r="I234" s="663"/>
      <c r="J234" s="663"/>
      <c r="K234" s="663"/>
      <c r="L234" s="663"/>
      <c r="M234" s="663"/>
      <c r="N234" s="663"/>
      <c r="O234" s="663"/>
      <c r="P234" s="663"/>
      <c r="Q234" s="663"/>
      <c r="R234" s="663"/>
      <c r="S234" s="663"/>
      <c r="T234" s="663"/>
      <c r="U234" s="663"/>
      <c r="V234" s="663"/>
      <c r="W234" s="663"/>
      <c r="X234" s="663"/>
      <c r="Y234" s="663"/>
      <c r="Z234" s="663"/>
      <c r="AA234" s="663"/>
      <c r="AB234" s="663"/>
      <c r="AC234" s="663"/>
      <c r="AD234" s="663"/>
      <c r="AE234" s="663"/>
      <c r="AF234" s="663"/>
      <c r="AG234" s="663"/>
      <c r="AH234" s="663"/>
      <c r="AI234" s="663"/>
      <c r="AJ234" s="663"/>
      <c r="AK234" s="663"/>
      <c r="AL234" s="663"/>
      <c r="AM234" s="663"/>
      <c r="AN234" s="746"/>
    </row>
    <row r="235" spans="1:40" s="60" customFormat="1" ht="18" customHeight="1">
      <c r="A235" s="62"/>
      <c r="B235" s="62"/>
      <c r="C235" s="759"/>
      <c r="D235" s="760"/>
      <c r="E235" s="205" t="s">
        <v>179</v>
      </c>
      <c r="F235" s="748"/>
      <c r="G235" s="748"/>
      <c r="H235" s="206" t="s">
        <v>180</v>
      </c>
      <c r="I235" s="663" t="s">
        <v>181</v>
      </c>
      <c r="J235" s="663"/>
      <c r="K235" s="663"/>
      <c r="L235" s="663"/>
      <c r="M235" s="663"/>
      <c r="N235" s="663"/>
      <c r="O235" s="663"/>
      <c r="P235" s="663"/>
      <c r="Q235" s="663"/>
      <c r="R235" s="663"/>
      <c r="S235" s="663"/>
      <c r="T235" s="663"/>
      <c r="U235" s="663"/>
      <c r="V235" s="663"/>
      <c r="W235" s="663"/>
      <c r="X235" s="663"/>
      <c r="Y235" s="663"/>
      <c r="Z235" s="663"/>
      <c r="AA235" s="663"/>
      <c r="AB235" s="663"/>
      <c r="AC235" s="663"/>
      <c r="AD235" s="663"/>
      <c r="AE235" s="663"/>
      <c r="AF235" s="663"/>
      <c r="AG235" s="663"/>
      <c r="AH235" s="663"/>
      <c r="AI235" s="663"/>
      <c r="AJ235" s="663"/>
      <c r="AK235" s="663"/>
      <c r="AL235" s="663"/>
      <c r="AM235" s="663"/>
      <c r="AN235" s="746"/>
    </row>
    <row r="236" spans="1:40" s="60" customFormat="1" ht="18" customHeight="1">
      <c r="A236" s="62"/>
      <c r="B236" s="62"/>
      <c r="C236" s="759"/>
      <c r="D236" s="760"/>
      <c r="E236" s="205" t="s">
        <v>179</v>
      </c>
      <c r="F236" s="748"/>
      <c r="G236" s="748"/>
      <c r="H236" s="206" t="s">
        <v>180</v>
      </c>
      <c r="I236" s="663" t="s">
        <v>182</v>
      </c>
      <c r="J236" s="663"/>
      <c r="K236" s="663"/>
      <c r="L236" s="663"/>
      <c r="M236" s="663"/>
      <c r="N236" s="663"/>
      <c r="O236" s="663"/>
      <c r="P236" s="663"/>
      <c r="Q236" s="663"/>
      <c r="R236" s="663"/>
      <c r="S236" s="663"/>
      <c r="T236" s="663"/>
      <c r="U236" s="663"/>
      <c r="V236" s="663"/>
      <c r="W236" s="663"/>
      <c r="X236" s="663"/>
      <c r="Y236" s="663"/>
      <c r="Z236" s="663"/>
      <c r="AA236" s="663"/>
      <c r="AB236" s="663"/>
      <c r="AC236" s="663"/>
      <c r="AD236" s="663"/>
      <c r="AE236" s="663"/>
      <c r="AF236" s="663"/>
      <c r="AG236" s="663"/>
      <c r="AH236" s="663"/>
      <c r="AI236" s="663"/>
      <c r="AJ236" s="663"/>
      <c r="AK236" s="663"/>
      <c r="AL236" s="663"/>
      <c r="AM236" s="663"/>
      <c r="AN236" s="746"/>
    </row>
    <row r="237" spans="1:40" s="60" customFormat="1" ht="18" customHeight="1">
      <c r="A237" s="62"/>
      <c r="B237" s="62"/>
      <c r="C237" s="759"/>
      <c r="D237" s="760"/>
      <c r="E237" s="205" t="s">
        <v>179</v>
      </c>
      <c r="F237" s="748"/>
      <c r="G237" s="748"/>
      <c r="H237" s="206" t="s">
        <v>180</v>
      </c>
      <c r="I237" s="663" t="s">
        <v>185</v>
      </c>
      <c r="J237" s="663"/>
      <c r="K237" s="663"/>
      <c r="L237" s="663"/>
      <c r="M237" s="663"/>
      <c r="N237" s="663"/>
      <c r="O237" s="663"/>
      <c r="P237" s="663"/>
      <c r="Q237" s="663"/>
      <c r="R237" s="663"/>
      <c r="S237" s="663"/>
      <c r="T237" s="663"/>
      <c r="U237" s="663"/>
      <c r="V237" s="663"/>
      <c r="W237" s="663"/>
      <c r="X237" s="663"/>
      <c r="Y237" s="663"/>
      <c r="Z237" s="663"/>
      <c r="AA237" s="663"/>
      <c r="AB237" s="663"/>
      <c r="AC237" s="663"/>
      <c r="AD237" s="663"/>
      <c r="AE237" s="663"/>
      <c r="AF237" s="663"/>
      <c r="AG237" s="663"/>
      <c r="AH237" s="663"/>
      <c r="AI237" s="663"/>
      <c r="AJ237" s="663"/>
      <c r="AK237" s="663"/>
      <c r="AL237" s="663"/>
      <c r="AM237" s="663"/>
      <c r="AN237" s="746"/>
    </row>
    <row r="238" spans="1:40" s="60" customFormat="1" ht="18" customHeight="1">
      <c r="A238" s="62"/>
      <c r="B238" s="62"/>
      <c r="C238" s="759"/>
      <c r="D238" s="760"/>
      <c r="E238" s="747" t="s">
        <v>179</v>
      </c>
      <c r="F238" s="748"/>
      <c r="G238" s="748"/>
      <c r="H238" s="748" t="s">
        <v>180</v>
      </c>
      <c r="I238" s="663" t="s">
        <v>186</v>
      </c>
      <c r="J238" s="663"/>
      <c r="K238" s="663"/>
      <c r="L238" s="663"/>
      <c r="M238" s="663"/>
      <c r="N238" s="663"/>
      <c r="O238" s="663"/>
      <c r="P238" s="663"/>
      <c r="Q238" s="663"/>
      <c r="R238" s="663"/>
      <c r="S238" s="663"/>
      <c r="T238" s="663"/>
      <c r="U238" s="663"/>
      <c r="V238" s="663"/>
      <c r="W238" s="663"/>
      <c r="X238" s="663"/>
      <c r="Y238" s="663"/>
      <c r="Z238" s="663"/>
      <c r="AA238" s="663"/>
      <c r="AB238" s="663"/>
      <c r="AC238" s="663"/>
      <c r="AD238" s="663"/>
      <c r="AE238" s="663"/>
      <c r="AF238" s="663"/>
      <c r="AG238" s="663"/>
      <c r="AH238" s="663"/>
      <c r="AI238" s="663"/>
      <c r="AJ238" s="663"/>
      <c r="AK238" s="663"/>
      <c r="AL238" s="663"/>
      <c r="AM238" s="663"/>
      <c r="AN238" s="746"/>
    </row>
    <row r="239" spans="1:40" s="60" customFormat="1" ht="18" customHeight="1">
      <c r="A239" s="62"/>
      <c r="B239" s="62"/>
      <c r="C239" s="759"/>
      <c r="D239" s="760"/>
      <c r="E239" s="747"/>
      <c r="F239" s="748"/>
      <c r="G239" s="748"/>
      <c r="H239" s="748"/>
      <c r="I239" s="663"/>
      <c r="J239" s="663"/>
      <c r="K239" s="663"/>
      <c r="L239" s="663"/>
      <c r="M239" s="663"/>
      <c r="N239" s="663"/>
      <c r="O239" s="663"/>
      <c r="P239" s="663"/>
      <c r="Q239" s="663"/>
      <c r="R239" s="663"/>
      <c r="S239" s="663"/>
      <c r="T239" s="663"/>
      <c r="U239" s="663"/>
      <c r="V239" s="663"/>
      <c r="W239" s="663"/>
      <c r="X239" s="663"/>
      <c r="Y239" s="663"/>
      <c r="Z239" s="663"/>
      <c r="AA239" s="663"/>
      <c r="AB239" s="663"/>
      <c r="AC239" s="663"/>
      <c r="AD239" s="663"/>
      <c r="AE239" s="663"/>
      <c r="AF239" s="663"/>
      <c r="AG239" s="663"/>
      <c r="AH239" s="663"/>
      <c r="AI239" s="663"/>
      <c r="AJ239" s="663"/>
      <c r="AK239" s="663"/>
      <c r="AL239" s="663"/>
      <c r="AM239" s="663"/>
      <c r="AN239" s="746"/>
    </row>
    <row r="240" spans="1:40" s="60" customFormat="1" ht="18" customHeight="1">
      <c r="A240" s="62"/>
      <c r="B240" s="62"/>
      <c r="C240" s="759"/>
      <c r="D240" s="760"/>
      <c r="E240" s="205" t="s">
        <v>179</v>
      </c>
      <c r="F240" s="748"/>
      <c r="G240" s="748"/>
      <c r="H240" s="206" t="s">
        <v>180</v>
      </c>
      <c r="I240" s="663" t="s">
        <v>187</v>
      </c>
      <c r="J240" s="663"/>
      <c r="K240" s="663"/>
      <c r="L240" s="663"/>
      <c r="M240" s="663"/>
      <c r="N240" s="663"/>
      <c r="O240" s="663"/>
      <c r="P240" s="663"/>
      <c r="Q240" s="663"/>
      <c r="R240" s="663"/>
      <c r="S240" s="663"/>
      <c r="T240" s="663"/>
      <c r="U240" s="663"/>
      <c r="V240" s="663"/>
      <c r="W240" s="663"/>
      <c r="X240" s="663"/>
      <c r="Y240" s="663"/>
      <c r="Z240" s="663"/>
      <c r="AA240" s="663"/>
      <c r="AB240" s="663"/>
      <c r="AC240" s="663"/>
      <c r="AD240" s="663"/>
      <c r="AE240" s="663"/>
      <c r="AF240" s="663"/>
      <c r="AG240" s="663"/>
      <c r="AH240" s="663"/>
      <c r="AI240" s="663"/>
      <c r="AJ240" s="663"/>
      <c r="AK240" s="663"/>
      <c r="AL240" s="663"/>
      <c r="AM240" s="663"/>
      <c r="AN240" s="746"/>
    </row>
    <row r="241" spans="1:41" s="60" customFormat="1" ht="18" customHeight="1">
      <c r="A241" s="62"/>
      <c r="B241" s="62"/>
      <c r="C241" s="759"/>
      <c r="D241" s="760"/>
      <c r="E241" s="205" t="s">
        <v>179</v>
      </c>
      <c r="F241" s="748"/>
      <c r="G241" s="748"/>
      <c r="H241" s="206" t="s">
        <v>180</v>
      </c>
      <c r="I241" s="663" t="s">
        <v>183</v>
      </c>
      <c r="J241" s="663"/>
      <c r="K241" s="663"/>
      <c r="L241" s="663"/>
      <c r="M241" s="663"/>
      <c r="N241" s="663"/>
      <c r="O241" s="663"/>
      <c r="P241" s="663"/>
      <c r="Q241" s="663"/>
      <c r="R241" s="663"/>
      <c r="S241" s="663"/>
      <c r="T241" s="663"/>
      <c r="U241" s="663"/>
      <c r="V241" s="663"/>
      <c r="W241" s="663"/>
      <c r="X241" s="663"/>
      <c r="Y241" s="663"/>
      <c r="Z241" s="663"/>
      <c r="AA241" s="663"/>
      <c r="AB241" s="663"/>
      <c r="AC241" s="663"/>
      <c r="AD241" s="663"/>
      <c r="AE241" s="663"/>
      <c r="AF241" s="663"/>
      <c r="AG241" s="663"/>
      <c r="AH241" s="663"/>
      <c r="AI241" s="663"/>
      <c r="AJ241" s="663"/>
      <c r="AK241" s="663"/>
      <c r="AL241" s="663"/>
      <c r="AM241" s="663"/>
      <c r="AN241" s="746"/>
    </row>
    <row r="242" spans="1:41" s="60" customFormat="1" ht="18" customHeight="1">
      <c r="A242" s="62"/>
      <c r="B242" s="62"/>
      <c r="C242" s="759"/>
      <c r="D242" s="760"/>
      <c r="E242" s="205" t="s">
        <v>179</v>
      </c>
      <c r="F242" s="748"/>
      <c r="G242" s="748"/>
      <c r="H242" s="206" t="s">
        <v>71</v>
      </c>
      <c r="I242" s="663" t="s">
        <v>549</v>
      </c>
      <c r="J242" s="804"/>
      <c r="K242" s="804"/>
      <c r="L242" s="804"/>
      <c r="M242" s="804"/>
      <c r="N242" s="804"/>
      <c r="O242" s="804"/>
      <c r="P242" s="804"/>
      <c r="Q242" s="804"/>
      <c r="R242" s="804"/>
      <c r="S242" s="804"/>
      <c r="T242" s="804"/>
      <c r="U242" s="804"/>
      <c r="V242" s="804"/>
      <c r="W242" s="804"/>
      <c r="X242" s="804"/>
      <c r="Y242" s="804"/>
      <c r="Z242" s="804"/>
      <c r="AA242" s="804"/>
      <c r="AB242" s="804"/>
      <c r="AC242" s="804"/>
      <c r="AD242" s="804"/>
      <c r="AE242" s="804"/>
      <c r="AF242" s="804"/>
      <c r="AG242" s="804"/>
      <c r="AH242" s="804"/>
      <c r="AI242" s="804"/>
      <c r="AJ242" s="804"/>
      <c r="AK242" s="804"/>
      <c r="AL242" s="804"/>
      <c r="AM242" s="804"/>
      <c r="AN242" s="746"/>
    </row>
    <row r="243" spans="1:41" s="60" customFormat="1" ht="18" customHeight="1">
      <c r="A243" s="62"/>
      <c r="B243" s="62"/>
      <c r="C243" s="757"/>
      <c r="D243" s="758"/>
      <c r="E243" s="203" t="s">
        <v>179</v>
      </c>
      <c r="F243" s="620"/>
      <c r="G243" s="620"/>
      <c r="H243" s="204" t="s">
        <v>180</v>
      </c>
      <c r="I243" s="631" t="s">
        <v>184</v>
      </c>
      <c r="J243" s="631"/>
      <c r="K243" s="631"/>
      <c r="L243" s="631"/>
      <c r="M243" s="631"/>
      <c r="N243" s="631"/>
      <c r="O243" s="631"/>
      <c r="P243" s="631"/>
      <c r="Q243" s="631"/>
      <c r="R243" s="631"/>
      <c r="S243" s="631"/>
      <c r="T243" s="631"/>
      <c r="U243" s="631"/>
      <c r="V243" s="631"/>
      <c r="W243" s="631"/>
      <c r="X243" s="631"/>
      <c r="Y243" s="631"/>
      <c r="Z243" s="631"/>
      <c r="AA243" s="631"/>
      <c r="AB243" s="631"/>
      <c r="AC243" s="631"/>
      <c r="AD243" s="631"/>
      <c r="AE243" s="631"/>
      <c r="AF243" s="631"/>
      <c r="AG243" s="631"/>
      <c r="AH243" s="631"/>
      <c r="AI243" s="631"/>
      <c r="AJ243" s="631"/>
      <c r="AK243" s="631"/>
      <c r="AL243" s="631"/>
      <c r="AM243" s="631"/>
      <c r="AN243" s="632"/>
    </row>
    <row r="244" spans="1:41" ht="18" customHeight="1">
      <c r="A244" s="47"/>
      <c r="B244" s="47"/>
      <c r="C244" s="198"/>
      <c r="D244" s="198"/>
      <c r="E244" s="563" t="s">
        <v>294</v>
      </c>
      <c r="F244" s="563"/>
      <c r="G244" s="563"/>
      <c r="H244" s="563"/>
      <c r="I244" s="563"/>
      <c r="J244" s="563"/>
      <c r="K244" s="563"/>
      <c r="L244" s="563"/>
      <c r="M244" s="563"/>
      <c r="N244" s="563"/>
      <c r="O244" s="563"/>
      <c r="P244" s="563"/>
      <c r="Q244" s="563"/>
      <c r="R244" s="563"/>
      <c r="S244" s="563"/>
      <c r="T244" s="563"/>
      <c r="U244" s="563"/>
      <c r="V244" s="563"/>
      <c r="W244" s="563"/>
      <c r="X244" s="563"/>
      <c r="Y244" s="563"/>
      <c r="Z244" s="563"/>
      <c r="AA244" s="563"/>
      <c r="AB244" s="563"/>
      <c r="AC244" s="563"/>
      <c r="AD244" s="563"/>
      <c r="AE244" s="563"/>
      <c r="AF244" s="563"/>
      <c r="AG244" s="563"/>
      <c r="AH244" s="563"/>
      <c r="AI244" s="563"/>
      <c r="AJ244" s="563"/>
      <c r="AK244" s="563"/>
      <c r="AL244" s="563"/>
      <c r="AM244" s="563"/>
      <c r="AN244" s="563"/>
    </row>
    <row r="245" spans="1:41" ht="18" customHeight="1">
      <c r="A245" s="47"/>
      <c r="B245" s="47"/>
      <c r="C245" s="198"/>
      <c r="D245" s="198"/>
      <c r="E245" s="562"/>
      <c r="F245" s="562"/>
      <c r="G245" s="562"/>
      <c r="H245" s="562"/>
      <c r="I245" s="562"/>
      <c r="J245" s="562"/>
      <c r="K245" s="562"/>
      <c r="L245" s="562"/>
      <c r="M245" s="562"/>
      <c r="N245" s="562"/>
      <c r="O245" s="562"/>
      <c r="P245" s="562"/>
      <c r="Q245" s="562"/>
      <c r="R245" s="562"/>
      <c r="S245" s="562"/>
      <c r="T245" s="562"/>
      <c r="U245" s="562"/>
      <c r="V245" s="562"/>
      <c r="W245" s="562"/>
      <c r="X245" s="562"/>
      <c r="Y245" s="562"/>
      <c r="Z245" s="562"/>
      <c r="AA245" s="562"/>
      <c r="AB245" s="562"/>
      <c r="AC245" s="562"/>
      <c r="AD245" s="562"/>
      <c r="AE245" s="562"/>
      <c r="AF245" s="562"/>
      <c r="AG245" s="562"/>
      <c r="AH245" s="562"/>
      <c r="AI245" s="562"/>
      <c r="AJ245" s="562"/>
      <c r="AK245" s="562"/>
      <c r="AL245" s="562"/>
      <c r="AM245" s="562"/>
      <c r="AN245" s="562"/>
    </row>
    <row r="246" spans="1:41">
      <c r="A246" s="47"/>
      <c r="B246" s="47"/>
      <c r="C246" s="198"/>
      <c r="D246" s="198"/>
      <c r="E246" s="199"/>
      <c r="F246" s="199"/>
      <c r="G246" s="199"/>
      <c r="H246" s="199"/>
      <c r="I246" s="199"/>
      <c r="J246" s="199"/>
      <c r="K246" s="199"/>
      <c r="L246" s="199"/>
      <c r="M246" s="199"/>
      <c r="N246" s="199"/>
      <c r="O246" s="199"/>
      <c r="P246" s="199"/>
      <c r="Q246" s="199"/>
      <c r="R246" s="199"/>
      <c r="S246" s="199"/>
      <c r="T246" s="199"/>
      <c r="U246" s="199"/>
      <c r="V246" s="199"/>
      <c r="W246" s="199"/>
      <c r="X246" s="199"/>
      <c r="Y246" s="199"/>
      <c r="Z246" s="199"/>
      <c r="AA246" s="199"/>
      <c r="AB246" s="199"/>
      <c r="AC246" s="199"/>
      <c r="AD246" s="199"/>
      <c r="AE246" s="199"/>
      <c r="AF246" s="199"/>
      <c r="AG246" s="199"/>
      <c r="AH246" s="199"/>
      <c r="AI246" s="199"/>
      <c r="AJ246" s="199"/>
      <c r="AK246" s="199"/>
      <c r="AL246" s="199"/>
      <c r="AM246" s="199"/>
      <c r="AN246" s="199"/>
    </row>
    <row r="247" spans="1:41" ht="18" customHeight="1">
      <c r="A247" s="47"/>
      <c r="B247" s="28" t="s">
        <v>8</v>
      </c>
      <c r="C247" s="198"/>
      <c r="D247" s="198"/>
      <c r="E247" s="199"/>
      <c r="F247" s="199"/>
      <c r="G247" s="199"/>
      <c r="H247" s="199"/>
      <c r="I247" s="199"/>
      <c r="J247" s="199"/>
      <c r="K247" s="199"/>
      <c r="L247" s="199"/>
      <c r="M247" s="199"/>
      <c r="N247" s="199"/>
      <c r="O247" s="199"/>
      <c r="P247" s="199"/>
      <c r="Q247" s="199"/>
      <c r="R247" s="199"/>
      <c r="S247" s="199"/>
      <c r="T247" s="199"/>
      <c r="U247" s="199"/>
      <c r="V247" s="199"/>
      <c r="W247" s="199"/>
      <c r="X247" s="199"/>
      <c r="Y247" s="199"/>
      <c r="Z247" s="199"/>
      <c r="AA247" s="199"/>
      <c r="AB247" s="199"/>
      <c r="AC247" s="199"/>
      <c r="AD247" s="199"/>
      <c r="AE247" s="199"/>
      <c r="AF247" s="199"/>
      <c r="AG247" s="199"/>
      <c r="AH247" s="199"/>
      <c r="AI247" s="75"/>
      <c r="AJ247" s="75"/>
      <c r="AK247" s="75"/>
      <c r="AL247" s="75"/>
      <c r="AM247" s="75"/>
      <c r="AN247" s="75"/>
    </row>
    <row r="248" spans="1:41" ht="18" customHeight="1">
      <c r="A248" s="47"/>
      <c r="B248" s="47" t="s">
        <v>90</v>
      </c>
      <c r="C248" s="755">
        <v>76</v>
      </c>
      <c r="D248" s="756"/>
      <c r="E248" s="698" t="s">
        <v>261</v>
      </c>
      <c r="F248" s="734"/>
      <c r="G248" s="734"/>
      <c r="H248" s="734"/>
      <c r="I248" s="734"/>
      <c r="J248" s="734"/>
      <c r="K248" s="734"/>
      <c r="L248" s="734"/>
      <c r="M248" s="734"/>
      <c r="N248" s="734"/>
      <c r="O248" s="734"/>
      <c r="P248" s="734"/>
      <c r="Q248" s="734"/>
      <c r="R248" s="734"/>
      <c r="S248" s="734"/>
      <c r="T248" s="734"/>
      <c r="U248" s="734"/>
      <c r="V248" s="734"/>
      <c r="W248" s="734"/>
      <c r="X248" s="734"/>
      <c r="Y248" s="734"/>
      <c r="Z248" s="734"/>
      <c r="AA248" s="734"/>
      <c r="AB248" s="734"/>
      <c r="AC248" s="734"/>
      <c r="AD248" s="734"/>
      <c r="AE248" s="734"/>
      <c r="AF248" s="734"/>
      <c r="AG248" s="734"/>
      <c r="AH248" s="735"/>
      <c r="AI248" s="755"/>
      <c r="AJ248" s="597"/>
      <c r="AK248" s="597"/>
      <c r="AL248" s="597"/>
      <c r="AM248" s="597"/>
      <c r="AN248" s="756"/>
    </row>
    <row r="249" spans="1:41" ht="18" customHeight="1">
      <c r="A249" s="47"/>
      <c r="B249" s="47"/>
      <c r="C249" s="757"/>
      <c r="D249" s="758"/>
      <c r="E249" s="630"/>
      <c r="F249" s="631"/>
      <c r="G249" s="631"/>
      <c r="H249" s="631"/>
      <c r="I249" s="631"/>
      <c r="J249" s="631"/>
      <c r="K249" s="631"/>
      <c r="L249" s="631"/>
      <c r="M249" s="631"/>
      <c r="N249" s="631"/>
      <c r="O249" s="631"/>
      <c r="P249" s="631"/>
      <c r="Q249" s="631"/>
      <c r="R249" s="631"/>
      <c r="S249" s="631"/>
      <c r="T249" s="631"/>
      <c r="U249" s="631"/>
      <c r="V249" s="631"/>
      <c r="W249" s="631"/>
      <c r="X249" s="631"/>
      <c r="Y249" s="631"/>
      <c r="Z249" s="631"/>
      <c r="AA249" s="631"/>
      <c r="AB249" s="631"/>
      <c r="AC249" s="631"/>
      <c r="AD249" s="631"/>
      <c r="AE249" s="631"/>
      <c r="AF249" s="631"/>
      <c r="AG249" s="631"/>
      <c r="AH249" s="632"/>
      <c r="AI249" s="757"/>
      <c r="AJ249" s="606"/>
      <c r="AK249" s="606"/>
      <c r="AL249" s="606"/>
      <c r="AM249" s="606"/>
      <c r="AN249" s="758"/>
    </row>
    <row r="250" spans="1:41" ht="18" customHeight="1">
      <c r="A250" s="47"/>
      <c r="B250" s="47"/>
      <c r="C250" s="755">
        <v>77</v>
      </c>
      <c r="D250" s="756"/>
      <c r="E250" s="734" t="s">
        <v>262</v>
      </c>
      <c r="F250" s="734"/>
      <c r="G250" s="734"/>
      <c r="H250" s="734"/>
      <c r="I250" s="734"/>
      <c r="J250" s="734"/>
      <c r="K250" s="734"/>
      <c r="L250" s="734"/>
      <c r="M250" s="734"/>
      <c r="N250" s="734"/>
      <c r="O250" s="734"/>
      <c r="P250" s="734"/>
      <c r="Q250" s="734"/>
      <c r="R250" s="734"/>
      <c r="S250" s="734"/>
      <c r="T250" s="734"/>
      <c r="U250" s="734"/>
      <c r="V250" s="734"/>
      <c r="W250" s="734"/>
      <c r="X250" s="734"/>
      <c r="Y250" s="734"/>
      <c r="Z250" s="734"/>
      <c r="AA250" s="734"/>
      <c r="AB250" s="734"/>
      <c r="AC250" s="734"/>
      <c r="AD250" s="734"/>
      <c r="AE250" s="734"/>
      <c r="AF250" s="734"/>
      <c r="AG250" s="734"/>
      <c r="AH250" s="735"/>
      <c r="AI250" s="755"/>
      <c r="AJ250" s="597"/>
      <c r="AK250" s="597"/>
      <c r="AL250" s="597"/>
      <c r="AM250" s="597"/>
      <c r="AN250" s="756"/>
    </row>
    <row r="251" spans="1:41" ht="18" customHeight="1">
      <c r="A251" s="47"/>
      <c r="B251" s="47"/>
      <c r="C251" s="759"/>
      <c r="D251" s="760"/>
      <c r="E251" s="631"/>
      <c r="F251" s="631"/>
      <c r="G251" s="631"/>
      <c r="H251" s="631"/>
      <c r="I251" s="631"/>
      <c r="J251" s="631"/>
      <c r="K251" s="631"/>
      <c r="L251" s="631"/>
      <c r="M251" s="631"/>
      <c r="N251" s="631"/>
      <c r="O251" s="631"/>
      <c r="P251" s="631"/>
      <c r="Q251" s="631"/>
      <c r="R251" s="631"/>
      <c r="S251" s="631"/>
      <c r="T251" s="631"/>
      <c r="U251" s="631"/>
      <c r="V251" s="631"/>
      <c r="W251" s="631"/>
      <c r="X251" s="631"/>
      <c r="Y251" s="631"/>
      <c r="Z251" s="631"/>
      <c r="AA251" s="631"/>
      <c r="AB251" s="631"/>
      <c r="AC251" s="631"/>
      <c r="AD251" s="631"/>
      <c r="AE251" s="631"/>
      <c r="AF251" s="631"/>
      <c r="AG251" s="631"/>
      <c r="AH251" s="632"/>
      <c r="AI251" s="757"/>
      <c r="AJ251" s="606"/>
      <c r="AK251" s="606"/>
      <c r="AL251" s="606"/>
      <c r="AM251" s="606"/>
      <c r="AN251" s="758"/>
    </row>
    <row r="252" spans="1:41" ht="18" customHeight="1">
      <c r="A252" s="47"/>
      <c r="B252" s="47"/>
      <c r="C252" s="759"/>
      <c r="D252" s="760"/>
      <c r="E252" s="734" t="s">
        <v>902</v>
      </c>
      <c r="F252" s="734"/>
      <c r="G252" s="734"/>
      <c r="H252" s="734"/>
      <c r="I252" s="734"/>
      <c r="J252" s="734"/>
      <c r="K252" s="734"/>
      <c r="L252" s="734"/>
      <c r="M252" s="734"/>
      <c r="N252" s="734"/>
      <c r="O252" s="734"/>
      <c r="P252" s="734"/>
      <c r="Q252" s="734"/>
      <c r="R252" s="734"/>
      <c r="S252" s="734"/>
      <c r="T252" s="734"/>
      <c r="U252" s="734"/>
      <c r="V252" s="734"/>
      <c r="W252" s="734"/>
      <c r="X252" s="734"/>
      <c r="Y252" s="734"/>
      <c r="Z252" s="734"/>
      <c r="AA252" s="734"/>
      <c r="AB252" s="734"/>
      <c r="AC252" s="734"/>
      <c r="AD252" s="734"/>
      <c r="AE252" s="734"/>
      <c r="AF252" s="734"/>
      <c r="AG252" s="734"/>
      <c r="AH252" s="734"/>
      <c r="AI252" s="734"/>
      <c r="AJ252" s="734"/>
      <c r="AK252" s="734"/>
      <c r="AL252" s="734"/>
      <c r="AM252" s="734"/>
      <c r="AN252" s="735"/>
      <c r="AO252" s="102"/>
    </row>
    <row r="253" spans="1:41" s="184" customFormat="1" ht="18" customHeight="1">
      <c r="A253" s="186"/>
      <c r="B253" s="186"/>
      <c r="C253" s="759"/>
      <c r="D253" s="760"/>
      <c r="E253" s="199"/>
      <c r="F253" s="199" t="s">
        <v>91</v>
      </c>
      <c r="G253" s="663" t="s">
        <v>542</v>
      </c>
      <c r="H253" s="663"/>
      <c r="I253" s="663"/>
      <c r="J253" s="663"/>
      <c r="K253" s="663"/>
      <c r="L253" s="663"/>
      <c r="M253" s="663"/>
      <c r="N253" s="663"/>
      <c r="O253" s="663"/>
      <c r="P253" s="663"/>
      <c r="Q253" s="663"/>
      <c r="R253" s="663"/>
      <c r="S253" s="663"/>
      <c r="T253" s="663"/>
      <c r="U253" s="663"/>
      <c r="V253" s="663"/>
      <c r="W253" s="663"/>
      <c r="X253" s="663"/>
      <c r="Y253" s="663"/>
      <c r="Z253" s="663"/>
      <c r="AA253" s="663"/>
      <c r="AB253" s="663"/>
      <c r="AC253" s="663"/>
      <c r="AD253" s="663"/>
      <c r="AE253" s="663"/>
      <c r="AF253" s="663"/>
      <c r="AG253" s="663"/>
      <c r="AH253" s="663"/>
      <c r="AI253" s="663"/>
      <c r="AJ253" s="663"/>
      <c r="AK253" s="663"/>
      <c r="AL253" s="663"/>
      <c r="AM253" s="199"/>
      <c r="AN253" s="201"/>
    </row>
    <row r="254" spans="1:41" s="184" customFormat="1" ht="18" customHeight="1">
      <c r="A254" s="186"/>
      <c r="B254" s="186"/>
      <c r="C254" s="759"/>
      <c r="D254" s="760"/>
      <c r="E254" s="199"/>
      <c r="F254" s="199"/>
      <c r="G254" s="663" t="s">
        <v>541</v>
      </c>
      <c r="H254" s="663"/>
      <c r="I254" s="663"/>
      <c r="J254" s="663"/>
      <c r="K254" s="663"/>
      <c r="L254" s="663"/>
      <c r="M254" s="663"/>
      <c r="N254" s="663"/>
      <c r="O254" s="663"/>
      <c r="P254" s="663"/>
      <c r="Q254" s="663"/>
      <c r="R254" s="663"/>
      <c r="S254" s="663"/>
      <c r="T254" s="663"/>
      <c r="U254" s="663"/>
      <c r="V254" s="663"/>
      <c r="W254" s="663"/>
      <c r="X254" s="663"/>
      <c r="Y254" s="663"/>
      <c r="Z254" s="663"/>
      <c r="AA254" s="663"/>
      <c r="AB254" s="663"/>
      <c r="AC254" s="663"/>
      <c r="AD254" s="663"/>
      <c r="AE254" s="663"/>
      <c r="AF254" s="663"/>
      <c r="AG254" s="663"/>
      <c r="AH254" s="663"/>
      <c r="AI254" s="663"/>
      <c r="AJ254" s="663"/>
      <c r="AK254" s="663"/>
      <c r="AL254" s="663"/>
      <c r="AM254" s="199"/>
      <c r="AN254" s="201"/>
    </row>
    <row r="255" spans="1:41" s="184" customFormat="1" ht="18" customHeight="1">
      <c r="A255" s="186"/>
      <c r="B255" s="186"/>
      <c r="C255" s="759"/>
      <c r="D255" s="760"/>
      <c r="E255" s="199"/>
      <c r="F255" s="199"/>
      <c r="G255" s="663" t="s">
        <v>539</v>
      </c>
      <c r="H255" s="663"/>
      <c r="I255" s="663"/>
      <c r="J255" s="663"/>
      <c r="K255" s="663"/>
      <c r="L255" s="663"/>
      <c r="M255" s="663"/>
      <c r="N255" s="663"/>
      <c r="O255" s="663"/>
      <c r="P255" s="663"/>
      <c r="Q255" s="663"/>
      <c r="R255" s="663"/>
      <c r="S255" s="663"/>
      <c r="T255" s="663"/>
      <c r="U255" s="663"/>
      <c r="V255" s="663"/>
      <c r="W255" s="663"/>
      <c r="X255" s="663"/>
      <c r="Y255" s="663"/>
      <c r="Z255" s="663"/>
      <c r="AA255" s="663"/>
      <c r="AB255" s="663"/>
      <c r="AC255" s="663"/>
      <c r="AD255" s="663"/>
      <c r="AE255" s="663"/>
      <c r="AF255" s="663"/>
      <c r="AG255" s="663"/>
      <c r="AH255" s="663"/>
      <c r="AI255" s="663"/>
      <c r="AJ255" s="663"/>
      <c r="AK255" s="663"/>
      <c r="AL255" s="663"/>
      <c r="AM255" s="199"/>
      <c r="AN255" s="201"/>
    </row>
    <row r="256" spans="1:41" s="191" customFormat="1" ht="18" customHeight="1">
      <c r="A256" s="192"/>
      <c r="B256" s="192"/>
      <c r="C256" s="759"/>
      <c r="D256" s="760"/>
      <c r="E256" s="199"/>
      <c r="F256" s="199"/>
      <c r="G256" s="663" t="s">
        <v>540</v>
      </c>
      <c r="H256" s="663"/>
      <c r="I256" s="663"/>
      <c r="J256" s="663"/>
      <c r="K256" s="663"/>
      <c r="L256" s="663"/>
      <c r="M256" s="663"/>
      <c r="N256" s="663"/>
      <c r="O256" s="663"/>
      <c r="P256" s="663"/>
      <c r="Q256" s="663"/>
      <c r="R256" s="663"/>
      <c r="S256" s="663"/>
      <c r="T256" s="663"/>
      <c r="U256" s="663"/>
      <c r="V256" s="663"/>
      <c r="W256" s="663"/>
      <c r="X256" s="663"/>
      <c r="Y256" s="663"/>
      <c r="Z256" s="663"/>
      <c r="AA256" s="663"/>
      <c r="AB256" s="663"/>
      <c r="AC256" s="663"/>
      <c r="AD256" s="663"/>
      <c r="AE256" s="663"/>
      <c r="AF256" s="663"/>
      <c r="AG256" s="663"/>
      <c r="AH256" s="663"/>
      <c r="AI256" s="663"/>
      <c r="AJ256" s="663"/>
      <c r="AK256" s="663"/>
      <c r="AL256" s="663"/>
      <c r="AM256" s="199"/>
      <c r="AN256" s="201"/>
    </row>
    <row r="257" spans="1:40" ht="18" customHeight="1">
      <c r="A257" s="47"/>
      <c r="B257" s="47"/>
      <c r="C257" s="759"/>
      <c r="D257" s="760"/>
      <c r="E257" s="199"/>
      <c r="F257" s="199" t="s">
        <v>91</v>
      </c>
      <c r="G257" s="663" t="s">
        <v>102</v>
      </c>
      <c r="H257" s="663"/>
      <c r="I257" s="663"/>
      <c r="J257" s="663"/>
      <c r="K257" s="663"/>
      <c r="L257" s="663"/>
      <c r="M257" s="663"/>
      <c r="N257" s="663"/>
      <c r="O257" s="663"/>
      <c r="P257" s="663"/>
      <c r="Q257" s="663"/>
      <c r="R257" s="663"/>
      <c r="S257" s="663"/>
      <c r="T257" s="663"/>
      <c r="U257" s="663"/>
      <c r="V257" s="663"/>
      <c r="W257" s="663"/>
      <c r="X257" s="663"/>
      <c r="Y257" s="663"/>
      <c r="Z257" s="663"/>
      <c r="AA257" s="663"/>
      <c r="AB257" s="663"/>
      <c r="AC257" s="663"/>
      <c r="AD257" s="663"/>
      <c r="AE257" s="663"/>
      <c r="AF257" s="663"/>
      <c r="AG257" s="663"/>
      <c r="AH257" s="663"/>
      <c r="AI257" s="663"/>
      <c r="AJ257" s="663"/>
      <c r="AK257" s="663"/>
      <c r="AL257" s="663"/>
      <c r="AM257" s="199"/>
      <c r="AN257" s="201"/>
    </row>
    <row r="258" spans="1:40" ht="18" customHeight="1">
      <c r="A258" s="47"/>
      <c r="B258" s="47"/>
      <c r="C258" s="759"/>
      <c r="D258" s="760"/>
      <c r="E258" s="199"/>
      <c r="F258" s="199" t="s">
        <v>92</v>
      </c>
      <c r="G258" s="663" t="s">
        <v>103</v>
      </c>
      <c r="H258" s="663"/>
      <c r="I258" s="663"/>
      <c r="J258" s="663"/>
      <c r="K258" s="663"/>
      <c r="L258" s="663"/>
      <c r="M258" s="663"/>
      <c r="N258" s="663"/>
      <c r="O258" s="663"/>
      <c r="P258" s="663"/>
      <c r="Q258" s="663"/>
      <c r="R258" s="663"/>
      <c r="S258" s="663"/>
      <c r="T258" s="663"/>
      <c r="U258" s="663"/>
      <c r="V258" s="663"/>
      <c r="W258" s="663"/>
      <c r="X258" s="663"/>
      <c r="Y258" s="663"/>
      <c r="Z258" s="663"/>
      <c r="AA258" s="663"/>
      <c r="AB258" s="663"/>
      <c r="AC258" s="663"/>
      <c r="AD258" s="663"/>
      <c r="AE258" s="663"/>
      <c r="AF258" s="663"/>
      <c r="AG258" s="663"/>
      <c r="AH258" s="663"/>
      <c r="AI258" s="663"/>
      <c r="AJ258" s="663"/>
      <c r="AK258" s="663"/>
      <c r="AL258" s="663"/>
      <c r="AM258" s="199"/>
      <c r="AN258" s="201"/>
    </row>
    <row r="259" spans="1:40" ht="18" customHeight="1">
      <c r="A259" s="47"/>
      <c r="B259" s="47"/>
      <c r="C259" s="759"/>
      <c r="D259" s="760"/>
      <c r="E259" s="199"/>
      <c r="F259" s="199" t="s">
        <v>93</v>
      </c>
      <c r="G259" s="663" t="s">
        <v>104</v>
      </c>
      <c r="H259" s="663"/>
      <c r="I259" s="663"/>
      <c r="J259" s="663"/>
      <c r="K259" s="663"/>
      <c r="L259" s="663"/>
      <c r="M259" s="663"/>
      <c r="N259" s="663"/>
      <c r="O259" s="663"/>
      <c r="P259" s="663"/>
      <c r="Q259" s="663"/>
      <c r="R259" s="663"/>
      <c r="S259" s="663"/>
      <c r="T259" s="663"/>
      <c r="U259" s="663"/>
      <c r="V259" s="663"/>
      <c r="W259" s="663"/>
      <c r="X259" s="663"/>
      <c r="Y259" s="663"/>
      <c r="Z259" s="663"/>
      <c r="AA259" s="663"/>
      <c r="AB259" s="663"/>
      <c r="AC259" s="663"/>
      <c r="AD259" s="663"/>
      <c r="AE259" s="663"/>
      <c r="AF259" s="663"/>
      <c r="AG259" s="663"/>
      <c r="AH259" s="663"/>
      <c r="AI259" s="663"/>
      <c r="AJ259" s="663"/>
      <c r="AK259" s="663"/>
      <c r="AL259" s="663"/>
      <c r="AM259" s="199"/>
      <c r="AN259" s="201"/>
    </row>
    <row r="260" spans="1:40" ht="18" customHeight="1">
      <c r="A260" s="47"/>
      <c r="B260" s="47"/>
      <c r="C260" s="759"/>
      <c r="D260" s="760"/>
      <c r="E260" s="199"/>
      <c r="F260" s="199"/>
      <c r="G260" s="199"/>
      <c r="H260" s="199"/>
      <c r="I260" s="199"/>
      <c r="J260" s="199"/>
      <c r="K260" s="199"/>
      <c r="L260" s="199"/>
      <c r="M260" s="199"/>
      <c r="N260" s="199"/>
      <c r="O260" s="199"/>
      <c r="P260" s="199"/>
      <c r="Q260" s="199"/>
      <c r="R260" s="199"/>
      <c r="S260" s="199"/>
      <c r="T260" s="199"/>
      <c r="U260" s="199"/>
      <c r="V260" s="199"/>
      <c r="W260" s="199"/>
      <c r="X260" s="199"/>
      <c r="Y260" s="199"/>
      <c r="Z260" s="199"/>
      <c r="AA260" s="199"/>
      <c r="AB260" s="199"/>
      <c r="AC260" s="199"/>
      <c r="AD260" s="199"/>
      <c r="AE260" s="199"/>
      <c r="AF260" s="199"/>
      <c r="AG260" s="199"/>
      <c r="AH260" s="199"/>
      <c r="AI260" s="75"/>
      <c r="AJ260" s="75"/>
      <c r="AK260" s="75"/>
      <c r="AL260" s="75"/>
      <c r="AM260" s="75"/>
      <c r="AN260" s="97"/>
    </row>
    <row r="261" spans="1:40" ht="18" customHeight="1">
      <c r="A261" s="47"/>
      <c r="B261" s="47"/>
      <c r="C261" s="759"/>
      <c r="D261" s="760"/>
      <c r="E261" s="199"/>
      <c r="F261" s="559"/>
      <c r="G261" s="561"/>
      <c r="H261" s="823" t="s">
        <v>68</v>
      </c>
      <c r="I261" s="824"/>
      <c r="J261" s="824"/>
      <c r="K261" s="824"/>
      <c r="L261" s="824"/>
      <c r="M261" s="824"/>
      <c r="N261" s="559" t="s">
        <v>111</v>
      </c>
      <c r="O261" s="560"/>
      <c r="P261" s="560"/>
      <c r="Q261" s="560"/>
      <c r="R261" s="560"/>
      <c r="S261" s="561"/>
      <c r="T261" s="559" t="s">
        <v>67</v>
      </c>
      <c r="U261" s="560"/>
      <c r="V261" s="560"/>
      <c r="W261" s="560"/>
      <c r="X261" s="560"/>
      <c r="Y261" s="560"/>
      <c r="Z261" s="560"/>
      <c r="AA261" s="560"/>
      <c r="AB261" s="560"/>
      <c r="AC261" s="560"/>
      <c r="AD261" s="560"/>
      <c r="AE261" s="560"/>
      <c r="AF261" s="560"/>
      <c r="AG261" s="560"/>
      <c r="AH261" s="560"/>
      <c r="AI261" s="560"/>
      <c r="AJ261" s="560"/>
      <c r="AK261" s="560"/>
      <c r="AL261" s="560"/>
      <c r="AM261" s="561"/>
      <c r="AN261" s="97"/>
    </row>
    <row r="262" spans="1:40" ht="18" customHeight="1">
      <c r="A262" s="47"/>
      <c r="B262" s="47"/>
      <c r="C262" s="759"/>
      <c r="D262" s="760"/>
      <c r="E262" s="199"/>
      <c r="F262" s="805" t="s">
        <v>128</v>
      </c>
      <c r="G262" s="806"/>
      <c r="H262" s="633"/>
      <c r="I262" s="622"/>
      <c r="J262" s="622"/>
      <c r="K262" s="622"/>
      <c r="L262" s="622"/>
      <c r="M262" s="623"/>
      <c r="N262" s="633"/>
      <c r="O262" s="622"/>
      <c r="P262" s="622"/>
      <c r="Q262" s="622"/>
      <c r="R262" s="622"/>
      <c r="S262" s="623"/>
      <c r="T262" s="633"/>
      <c r="U262" s="622"/>
      <c r="V262" s="622"/>
      <c r="W262" s="622"/>
      <c r="X262" s="622"/>
      <c r="Y262" s="622"/>
      <c r="Z262" s="622"/>
      <c r="AA262" s="622"/>
      <c r="AB262" s="622"/>
      <c r="AC262" s="622"/>
      <c r="AD262" s="622"/>
      <c r="AE262" s="622"/>
      <c r="AF262" s="622"/>
      <c r="AG262" s="622"/>
      <c r="AH262" s="622"/>
      <c r="AI262" s="622"/>
      <c r="AJ262" s="622"/>
      <c r="AK262" s="622"/>
      <c r="AL262" s="622"/>
      <c r="AM262" s="623"/>
      <c r="AN262" s="97"/>
    </row>
    <row r="263" spans="1:40" ht="18" customHeight="1">
      <c r="A263" s="47"/>
      <c r="B263" s="47"/>
      <c r="C263" s="759"/>
      <c r="D263" s="760"/>
      <c r="E263" s="199"/>
      <c r="F263" s="807"/>
      <c r="G263" s="808"/>
      <c r="H263" s="634"/>
      <c r="I263" s="635"/>
      <c r="J263" s="635"/>
      <c r="K263" s="635"/>
      <c r="L263" s="635"/>
      <c r="M263" s="636"/>
      <c r="N263" s="634"/>
      <c r="O263" s="635"/>
      <c r="P263" s="635"/>
      <c r="Q263" s="635"/>
      <c r="R263" s="635"/>
      <c r="S263" s="636"/>
      <c r="T263" s="634"/>
      <c r="U263" s="635"/>
      <c r="V263" s="635"/>
      <c r="W263" s="635"/>
      <c r="X263" s="635"/>
      <c r="Y263" s="635"/>
      <c r="Z263" s="635"/>
      <c r="AA263" s="635"/>
      <c r="AB263" s="635"/>
      <c r="AC263" s="635"/>
      <c r="AD263" s="635"/>
      <c r="AE263" s="635"/>
      <c r="AF263" s="635"/>
      <c r="AG263" s="635"/>
      <c r="AH263" s="635"/>
      <c r="AI263" s="635"/>
      <c r="AJ263" s="635"/>
      <c r="AK263" s="635"/>
      <c r="AL263" s="635"/>
      <c r="AM263" s="636"/>
      <c r="AN263" s="97"/>
    </row>
    <row r="264" spans="1:40" ht="18" customHeight="1">
      <c r="A264" s="47"/>
      <c r="B264" s="47"/>
      <c r="C264" s="759"/>
      <c r="D264" s="760"/>
      <c r="E264" s="199"/>
      <c r="F264" s="807"/>
      <c r="G264" s="808"/>
      <c r="H264" s="634"/>
      <c r="I264" s="635"/>
      <c r="J264" s="635"/>
      <c r="K264" s="635"/>
      <c r="L264" s="635"/>
      <c r="M264" s="636"/>
      <c r="N264" s="634"/>
      <c r="O264" s="635"/>
      <c r="P264" s="635"/>
      <c r="Q264" s="635"/>
      <c r="R264" s="635"/>
      <c r="S264" s="636"/>
      <c r="T264" s="634"/>
      <c r="U264" s="635"/>
      <c r="V264" s="635"/>
      <c r="W264" s="635"/>
      <c r="X264" s="635"/>
      <c r="Y264" s="635"/>
      <c r="Z264" s="635"/>
      <c r="AA264" s="635"/>
      <c r="AB264" s="635"/>
      <c r="AC264" s="635"/>
      <c r="AD264" s="635"/>
      <c r="AE264" s="635"/>
      <c r="AF264" s="635"/>
      <c r="AG264" s="635"/>
      <c r="AH264" s="635"/>
      <c r="AI264" s="635"/>
      <c r="AJ264" s="635"/>
      <c r="AK264" s="635"/>
      <c r="AL264" s="635"/>
      <c r="AM264" s="636"/>
      <c r="AN264" s="97"/>
    </row>
    <row r="265" spans="1:40" ht="18" customHeight="1">
      <c r="A265" s="47"/>
      <c r="B265" s="47"/>
      <c r="C265" s="759"/>
      <c r="D265" s="760"/>
      <c r="E265" s="199"/>
      <c r="F265" s="807"/>
      <c r="G265" s="808"/>
      <c r="H265" s="634"/>
      <c r="I265" s="635"/>
      <c r="J265" s="635"/>
      <c r="K265" s="635"/>
      <c r="L265" s="635"/>
      <c r="M265" s="636"/>
      <c r="N265" s="634"/>
      <c r="O265" s="635"/>
      <c r="P265" s="635"/>
      <c r="Q265" s="635"/>
      <c r="R265" s="635"/>
      <c r="S265" s="636"/>
      <c r="T265" s="634"/>
      <c r="U265" s="635"/>
      <c r="V265" s="635"/>
      <c r="W265" s="635"/>
      <c r="X265" s="635"/>
      <c r="Y265" s="635"/>
      <c r="Z265" s="635"/>
      <c r="AA265" s="635"/>
      <c r="AB265" s="635"/>
      <c r="AC265" s="635"/>
      <c r="AD265" s="635"/>
      <c r="AE265" s="635"/>
      <c r="AF265" s="635"/>
      <c r="AG265" s="635"/>
      <c r="AH265" s="635"/>
      <c r="AI265" s="635"/>
      <c r="AJ265" s="635"/>
      <c r="AK265" s="635"/>
      <c r="AL265" s="635"/>
      <c r="AM265" s="636"/>
      <c r="AN265" s="97"/>
    </row>
    <row r="266" spans="1:40" ht="18" customHeight="1">
      <c r="A266" s="47"/>
      <c r="B266" s="47"/>
      <c r="C266" s="759"/>
      <c r="D266" s="760"/>
      <c r="E266" s="199"/>
      <c r="F266" s="807"/>
      <c r="G266" s="808"/>
      <c r="H266" s="634"/>
      <c r="I266" s="635"/>
      <c r="J266" s="635"/>
      <c r="K266" s="635"/>
      <c r="L266" s="635"/>
      <c r="M266" s="636"/>
      <c r="N266" s="634"/>
      <c r="O266" s="635"/>
      <c r="P266" s="635"/>
      <c r="Q266" s="635"/>
      <c r="R266" s="635"/>
      <c r="S266" s="636"/>
      <c r="T266" s="634"/>
      <c r="U266" s="635"/>
      <c r="V266" s="635"/>
      <c r="W266" s="635"/>
      <c r="X266" s="635"/>
      <c r="Y266" s="635"/>
      <c r="Z266" s="635"/>
      <c r="AA266" s="635"/>
      <c r="AB266" s="635"/>
      <c r="AC266" s="635"/>
      <c r="AD266" s="635"/>
      <c r="AE266" s="635"/>
      <c r="AF266" s="635"/>
      <c r="AG266" s="635"/>
      <c r="AH266" s="635"/>
      <c r="AI266" s="635"/>
      <c r="AJ266" s="635"/>
      <c r="AK266" s="635"/>
      <c r="AL266" s="635"/>
      <c r="AM266" s="636"/>
      <c r="AN266" s="97"/>
    </row>
    <row r="267" spans="1:40" ht="18" customHeight="1">
      <c r="A267" s="47"/>
      <c r="B267" s="47"/>
      <c r="C267" s="759"/>
      <c r="D267" s="760"/>
      <c r="E267" s="199"/>
      <c r="F267" s="807"/>
      <c r="G267" s="808"/>
      <c r="H267" s="634"/>
      <c r="I267" s="635"/>
      <c r="J267" s="635"/>
      <c r="K267" s="635"/>
      <c r="L267" s="635"/>
      <c r="M267" s="636"/>
      <c r="N267" s="634"/>
      <c r="O267" s="635"/>
      <c r="P267" s="635"/>
      <c r="Q267" s="635"/>
      <c r="R267" s="635"/>
      <c r="S267" s="636"/>
      <c r="T267" s="634"/>
      <c r="U267" s="635"/>
      <c r="V267" s="635"/>
      <c r="W267" s="635"/>
      <c r="X267" s="635"/>
      <c r="Y267" s="635"/>
      <c r="Z267" s="635"/>
      <c r="AA267" s="635"/>
      <c r="AB267" s="635"/>
      <c r="AC267" s="635"/>
      <c r="AD267" s="635"/>
      <c r="AE267" s="635"/>
      <c r="AF267" s="635"/>
      <c r="AG267" s="635"/>
      <c r="AH267" s="635"/>
      <c r="AI267" s="635"/>
      <c r="AJ267" s="635"/>
      <c r="AK267" s="635"/>
      <c r="AL267" s="635"/>
      <c r="AM267" s="636"/>
      <c r="AN267" s="97"/>
    </row>
    <row r="268" spans="1:40" ht="18" customHeight="1">
      <c r="A268" s="47"/>
      <c r="B268" s="47"/>
      <c r="C268" s="759"/>
      <c r="D268" s="760"/>
      <c r="E268" s="199"/>
      <c r="F268" s="809"/>
      <c r="G268" s="810"/>
      <c r="H268" s="764"/>
      <c r="I268" s="624"/>
      <c r="J268" s="624"/>
      <c r="K268" s="624"/>
      <c r="L268" s="624"/>
      <c r="M268" s="625"/>
      <c r="N268" s="764"/>
      <c r="O268" s="624"/>
      <c r="P268" s="624"/>
      <c r="Q268" s="624"/>
      <c r="R268" s="624"/>
      <c r="S268" s="625"/>
      <c r="T268" s="764"/>
      <c r="U268" s="624"/>
      <c r="V268" s="624"/>
      <c r="W268" s="624"/>
      <c r="X268" s="624"/>
      <c r="Y268" s="624"/>
      <c r="Z268" s="624"/>
      <c r="AA268" s="624"/>
      <c r="AB268" s="624"/>
      <c r="AC268" s="624"/>
      <c r="AD268" s="624"/>
      <c r="AE268" s="624"/>
      <c r="AF268" s="624"/>
      <c r="AG268" s="624"/>
      <c r="AH268" s="624"/>
      <c r="AI268" s="624"/>
      <c r="AJ268" s="624"/>
      <c r="AK268" s="624"/>
      <c r="AL268" s="624"/>
      <c r="AM268" s="625"/>
      <c r="AN268" s="97"/>
    </row>
    <row r="269" spans="1:40" ht="18" customHeight="1">
      <c r="A269" s="47"/>
      <c r="B269" s="47"/>
      <c r="C269" s="759"/>
      <c r="D269" s="760"/>
      <c r="E269" s="199"/>
      <c r="F269" s="805" t="s">
        <v>129</v>
      </c>
      <c r="G269" s="806"/>
      <c r="H269" s="634"/>
      <c r="I269" s="635"/>
      <c r="J269" s="635"/>
      <c r="K269" s="635"/>
      <c r="L269" s="635"/>
      <c r="M269" s="636"/>
      <c r="N269" s="634"/>
      <c r="O269" s="635"/>
      <c r="P269" s="635"/>
      <c r="Q269" s="635"/>
      <c r="R269" s="635"/>
      <c r="S269" s="636"/>
      <c r="T269" s="634"/>
      <c r="U269" s="635"/>
      <c r="V269" s="635"/>
      <c r="W269" s="635"/>
      <c r="X269" s="635"/>
      <c r="Y269" s="635"/>
      <c r="Z269" s="635"/>
      <c r="AA269" s="635"/>
      <c r="AB269" s="635"/>
      <c r="AC269" s="635"/>
      <c r="AD269" s="635"/>
      <c r="AE269" s="635"/>
      <c r="AF269" s="635"/>
      <c r="AG269" s="635"/>
      <c r="AH269" s="635"/>
      <c r="AI269" s="635"/>
      <c r="AJ269" s="635"/>
      <c r="AK269" s="635"/>
      <c r="AL269" s="635"/>
      <c r="AM269" s="636"/>
      <c r="AN269" s="97"/>
    </row>
    <row r="270" spans="1:40" ht="18" customHeight="1">
      <c r="A270" s="47"/>
      <c r="B270" s="47"/>
      <c r="C270" s="759"/>
      <c r="D270" s="760"/>
      <c r="E270" s="199"/>
      <c r="F270" s="807"/>
      <c r="G270" s="808"/>
      <c r="H270" s="634"/>
      <c r="I270" s="635"/>
      <c r="J270" s="635"/>
      <c r="K270" s="635"/>
      <c r="L270" s="635"/>
      <c r="M270" s="636"/>
      <c r="N270" s="634"/>
      <c r="O270" s="635"/>
      <c r="P270" s="635"/>
      <c r="Q270" s="635"/>
      <c r="R270" s="635"/>
      <c r="S270" s="636"/>
      <c r="T270" s="634"/>
      <c r="U270" s="635"/>
      <c r="V270" s="635"/>
      <c r="W270" s="635"/>
      <c r="X270" s="635"/>
      <c r="Y270" s="635"/>
      <c r="Z270" s="635"/>
      <c r="AA270" s="635"/>
      <c r="AB270" s="635"/>
      <c r="AC270" s="635"/>
      <c r="AD270" s="635"/>
      <c r="AE270" s="635"/>
      <c r="AF270" s="635"/>
      <c r="AG270" s="635"/>
      <c r="AH270" s="635"/>
      <c r="AI270" s="635"/>
      <c r="AJ270" s="635"/>
      <c r="AK270" s="635"/>
      <c r="AL270" s="635"/>
      <c r="AM270" s="636"/>
      <c r="AN270" s="97"/>
    </row>
    <row r="271" spans="1:40" ht="18" customHeight="1">
      <c r="A271" s="47"/>
      <c r="B271" s="47"/>
      <c r="C271" s="759"/>
      <c r="D271" s="760"/>
      <c r="E271" s="199"/>
      <c r="F271" s="807"/>
      <c r="G271" s="808"/>
      <c r="H271" s="634"/>
      <c r="I271" s="635"/>
      <c r="J271" s="635"/>
      <c r="K271" s="635"/>
      <c r="L271" s="635"/>
      <c r="M271" s="636"/>
      <c r="N271" s="634"/>
      <c r="O271" s="635"/>
      <c r="P271" s="635"/>
      <c r="Q271" s="635"/>
      <c r="R271" s="635"/>
      <c r="S271" s="636"/>
      <c r="T271" s="634"/>
      <c r="U271" s="635"/>
      <c r="V271" s="635"/>
      <c r="W271" s="635"/>
      <c r="X271" s="635"/>
      <c r="Y271" s="635"/>
      <c r="Z271" s="635"/>
      <c r="AA271" s="635"/>
      <c r="AB271" s="635"/>
      <c r="AC271" s="635"/>
      <c r="AD271" s="635"/>
      <c r="AE271" s="635"/>
      <c r="AF271" s="635"/>
      <c r="AG271" s="635"/>
      <c r="AH271" s="635"/>
      <c r="AI271" s="635"/>
      <c r="AJ271" s="635"/>
      <c r="AK271" s="635"/>
      <c r="AL271" s="635"/>
      <c r="AM271" s="636"/>
      <c r="AN271" s="97"/>
    </row>
    <row r="272" spans="1:40" ht="18" customHeight="1">
      <c r="A272" s="47"/>
      <c r="B272" s="47"/>
      <c r="C272" s="759"/>
      <c r="D272" s="760"/>
      <c r="E272" s="199"/>
      <c r="F272" s="807"/>
      <c r="G272" s="808"/>
      <c r="H272" s="634"/>
      <c r="I272" s="635"/>
      <c r="J272" s="635"/>
      <c r="K272" s="635"/>
      <c r="L272" s="635"/>
      <c r="M272" s="636"/>
      <c r="N272" s="634"/>
      <c r="O272" s="635"/>
      <c r="P272" s="635"/>
      <c r="Q272" s="635"/>
      <c r="R272" s="635"/>
      <c r="S272" s="636"/>
      <c r="T272" s="634"/>
      <c r="U272" s="635"/>
      <c r="V272" s="635"/>
      <c r="W272" s="635"/>
      <c r="X272" s="635"/>
      <c r="Y272" s="635"/>
      <c r="Z272" s="635"/>
      <c r="AA272" s="635"/>
      <c r="AB272" s="635"/>
      <c r="AC272" s="635"/>
      <c r="AD272" s="635"/>
      <c r="AE272" s="635"/>
      <c r="AF272" s="635"/>
      <c r="AG272" s="635"/>
      <c r="AH272" s="635"/>
      <c r="AI272" s="635"/>
      <c r="AJ272" s="635"/>
      <c r="AK272" s="635"/>
      <c r="AL272" s="635"/>
      <c r="AM272" s="636"/>
      <c r="AN272" s="97"/>
    </row>
    <row r="273" spans="1:40" ht="18" customHeight="1">
      <c r="A273" s="47"/>
      <c r="B273" s="47"/>
      <c r="C273" s="759"/>
      <c r="D273" s="760"/>
      <c r="E273" s="199"/>
      <c r="F273" s="807"/>
      <c r="G273" s="808"/>
      <c r="H273" s="634"/>
      <c r="I273" s="635"/>
      <c r="J273" s="635"/>
      <c r="K273" s="635"/>
      <c r="L273" s="635"/>
      <c r="M273" s="636"/>
      <c r="N273" s="634"/>
      <c r="O273" s="635"/>
      <c r="P273" s="635"/>
      <c r="Q273" s="635"/>
      <c r="R273" s="635"/>
      <c r="S273" s="636"/>
      <c r="T273" s="634"/>
      <c r="U273" s="635"/>
      <c r="V273" s="635"/>
      <c r="W273" s="635"/>
      <c r="X273" s="635"/>
      <c r="Y273" s="635"/>
      <c r="Z273" s="635"/>
      <c r="AA273" s="635"/>
      <c r="AB273" s="635"/>
      <c r="AC273" s="635"/>
      <c r="AD273" s="635"/>
      <c r="AE273" s="635"/>
      <c r="AF273" s="635"/>
      <c r="AG273" s="635"/>
      <c r="AH273" s="635"/>
      <c r="AI273" s="635"/>
      <c r="AJ273" s="635"/>
      <c r="AK273" s="635"/>
      <c r="AL273" s="635"/>
      <c r="AM273" s="636"/>
      <c r="AN273" s="97"/>
    </row>
    <row r="274" spans="1:40" ht="18" customHeight="1">
      <c r="A274" s="47"/>
      <c r="B274" s="47"/>
      <c r="C274" s="759"/>
      <c r="D274" s="760"/>
      <c r="E274" s="199"/>
      <c r="F274" s="807"/>
      <c r="G274" s="808"/>
      <c r="H274" s="634"/>
      <c r="I274" s="635"/>
      <c r="J274" s="635"/>
      <c r="K274" s="635"/>
      <c r="L274" s="635"/>
      <c r="M274" s="636"/>
      <c r="N274" s="634"/>
      <c r="O274" s="635"/>
      <c r="P274" s="635"/>
      <c r="Q274" s="635"/>
      <c r="R274" s="635"/>
      <c r="S274" s="636"/>
      <c r="T274" s="634"/>
      <c r="U274" s="635"/>
      <c r="V274" s="635"/>
      <c r="W274" s="635"/>
      <c r="X274" s="635"/>
      <c r="Y274" s="635"/>
      <c r="Z274" s="635"/>
      <c r="AA274" s="635"/>
      <c r="AB274" s="635"/>
      <c r="AC274" s="635"/>
      <c r="AD274" s="635"/>
      <c r="AE274" s="635"/>
      <c r="AF274" s="635"/>
      <c r="AG274" s="635"/>
      <c r="AH274" s="635"/>
      <c r="AI274" s="635"/>
      <c r="AJ274" s="635"/>
      <c r="AK274" s="635"/>
      <c r="AL274" s="635"/>
      <c r="AM274" s="636"/>
      <c r="AN274" s="97"/>
    </row>
    <row r="275" spans="1:40" ht="18" customHeight="1">
      <c r="A275" s="47"/>
      <c r="B275" s="47"/>
      <c r="C275" s="759"/>
      <c r="D275" s="760"/>
      <c r="E275" s="199"/>
      <c r="F275" s="809"/>
      <c r="G275" s="810"/>
      <c r="H275" s="764"/>
      <c r="I275" s="624"/>
      <c r="J275" s="624"/>
      <c r="K275" s="624"/>
      <c r="L275" s="624"/>
      <c r="M275" s="625"/>
      <c r="N275" s="764"/>
      <c r="O275" s="624"/>
      <c r="P275" s="624"/>
      <c r="Q275" s="624"/>
      <c r="R275" s="624"/>
      <c r="S275" s="625"/>
      <c r="T275" s="764"/>
      <c r="U275" s="624"/>
      <c r="V275" s="624"/>
      <c r="W275" s="624"/>
      <c r="X275" s="624"/>
      <c r="Y275" s="624"/>
      <c r="Z275" s="624"/>
      <c r="AA275" s="624"/>
      <c r="AB275" s="624"/>
      <c r="AC275" s="624"/>
      <c r="AD275" s="624"/>
      <c r="AE275" s="624"/>
      <c r="AF275" s="624"/>
      <c r="AG275" s="624"/>
      <c r="AH275" s="624"/>
      <c r="AI275" s="624"/>
      <c r="AJ275" s="624"/>
      <c r="AK275" s="624"/>
      <c r="AL275" s="624"/>
      <c r="AM275" s="625"/>
      <c r="AN275" s="97"/>
    </row>
    <row r="276" spans="1:40" ht="18" customHeight="1">
      <c r="A276" s="47"/>
      <c r="B276" s="47"/>
      <c r="C276" s="757"/>
      <c r="D276" s="758"/>
      <c r="E276" s="200"/>
      <c r="F276" s="200"/>
      <c r="G276" s="200"/>
      <c r="H276" s="200"/>
      <c r="I276" s="200"/>
      <c r="J276" s="200"/>
      <c r="K276" s="200"/>
      <c r="L276" s="200"/>
      <c r="M276" s="200"/>
      <c r="N276" s="200"/>
      <c r="O276" s="200"/>
      <c r="P276" s="200"/>
      <c r="Q276" s="200"/>
      <c r="R276" s="200"/>
      <c r="S276" s="200"/>
      <c r="T276" s="200"/>
      <c r="U276" s="200"/>
      <c r="V276" s="200"/>
      <c r="W276" s="200"/>
      <c r="X276" s="200"/>
      <c r="Y276" s="200"/>
      <c r="Z276" s="200"/>
      <c r="AA276" s="200"/>
      <c r="AB276" s="200"/>
      <c r="AC276" s="200"/>
      <c r="AD276" s="200"/>
      <c r="AE276" s="200"/>
      <c r="AF276" s="200"/>
      <c r="AG276" s="200"/>
      <c r="AH276" s="200"/>
      <c r="AI276" s="221"/>
      <c r="AJ276" s="221"/>
      <c r="AK276" s="221"/>
      <c r="AL276" s="221"/>
      <c r="AM276" s="221"/>
      <c r="AN276" s="212"/>
    </row>
    <row r="277" spans="1:40" customFormat="1" ht="17.25" customHeight="1">
      <c r="C277" s="817">
        <v>78</v>
      </c>
      <c r="D277" s="818"/>
      <c r="E277" s="698" t="s">
        <v>738</v>
      </c>
      <c r="F277" s="734"/>
      <c r="G277" s="734"/>
      <c r="H277" s="734"/>
      <c r="I277" s="734"/>
      <c r="J277" s="734"/>
      <c r="K277" s="734"/>
      <c r="L277" s="734"/>
      <c r="M277" s="734"/>
      <c r="N277" s="734"/>
      <c r="O277" s="734"/>
      <c r="P277" s="734"/>
      <c r="Q277" s="734"/>
      <c r="R277" s="734"/>
      <c r="S277" s="734"/>
      <c r="T277" s="734"/>
      <c r="U277" s="734"/>
      <c r="V277" s="734"/>
      <c r="W277" s="734"/>
      <c r="X277" s="734"/>
      <c r="Y277" s="734"/>
      <c r="Z277" s="734"/>
      <c r="AA277" s="734"/>
      <c r="AB277" s="734"/>
      <c r="AC277" s="734"/>
      <c r="AD277" s="734"/>
      <c r="AE277" s="734"/>
      <c r="AF277" s="734"/>
      <c r="AG277" s="734"/>
      <c r="AH277" s="735"/>
      <c r="AI277" s="817"/>
      <c r="AJ277" s="821"/>
      <c r="AK277" s="821"/>
      <c r="AL277" s="821"/>
      <c r="AM277" s="821"/>
      <c r="AN277" s="818"/>
    </row>
    <row r="278" spans="1:40" customFormat="1" ht="17.25" customHeight="1">
      <c r="C278" s="619"/>
      <c r="D278" s="621"/>
      <c r="E278" s="630"/>
      <c r="F278" s="631"/>
      <c r="G278" s="631"/>
      <c r="H278" s="631"/>
      <c r="I278" s="631"/>
      <c r="J278" s="631"/>
      <c r="K278" s="631"/>
      <c r="L278" s="631"/>
      <c r="M278" s="631"/>
      <c r="N278" s="631"/>
      <c r="O278" s="631"/>
      <c r="P278" s="631"/>
      <c r="Q278" s="631"/>
      <c r="R278" s="631"/>
      <c r="S278" s="631"/>
      <c r="T278" s="631"/>
      <c r="U278" s="631"/>
      <c r="V278" s="631"/>
      <c r="W278" s="631"/>
      <c r="X278" s="631"/>
      <c r="Y278" s="631"/>
      <c r="Z278" s="631"/>
      <c r="AA278" s="631"/>
      <c r="AB278" s="631"/>
      <c r="AC278" s="631"/>
      <c r="AD278" s="631"/>
      <c r="AE278" s="631"/>
      <c r="AF278" s="631"/>
      <c r="AG278" s="631"/>
      <c r="AH278" s="632"/>
      <c r="AI278" s="619"/>
      <c r="AJ278" s="620"/>
      <c r="AK278" s="620"/>
      <c r="AL278" s="620"/>
      <c r="AM278" s="620"/>
      <c r="AN278" s="621"/>
    </row>
    <row r="279" spans="1:40" customFormat="1" ht="17.25" customHeight="1">
      <c r="C279" s="817">
        <v>79</v>
      </c>
      <c r="D279" s="818"/>
      <c r="E279" s="698" t="s">
        <v>739</v>
      </c>
      <c r="F279" s="734"/>
      <c r="G279" s="734"/>
      <c r="H279" s="734"/>
      <c r="I279" s="734"/>
      <c r="J279" s="734"/>
      <c r="K279" s="734"/>
      <c r="L279" s="734"/>
      <c r="M279" s="734"/>
      <c r="N279" s="734"/>
      <c r="O279" s="734"/>
      <c r="P279" s="734"/>
      <c r="Q279" s="734"/>
      <c r="R279" s="734"/>
      <c r="S279" s="734"/>
      <c r="T279" s="734"/>
      <c r="U279" s="734"/>
      <c r="V279" s="734"/>
      <c r="W279" s="734"/>
      <c r="X279" s="734"/>
      <c r="Y279" s="734"/>
      <c r="Z279" s="734"/>
      <c r="AA279" s="734"/>
      <c r="AB279" s="734"/>
      <c r="AC279" s="734"/>
      <c r="AD279" s="734"/>
      <c r="AE279" s="734"/>
      <c r="AF279" s="734"/>
      <c r="AG279" s="734"/>
      <c r="AH279" s="735"/>
      <c r="AI279" s="817"/>
      <c r="AJ279" s="821"/>
      <c r="AK279" s="821"/>
      <c r="AL279" s="821"/>
      <c r="AM279" s="821"/>
      <c r="AN279" s="818"/>
    </row>
    <row r="280" spans="1:40" customFormat="1" ht="17.25" customHeight="1">
      <c r="C280" s="747"/>
      <c r="D280" s="749"/>
      <c r="E280" s="662"/>
      <c r="F280" s="663"/>
      <c r="G280" s="663"/>
      <c r="H280" s="663"/>
      <c r="I280" s="663"/>
      <c r="J280" s="663"/>
      <c r="K280" s="663"/>
      <c r="L280" s="663"/>
      <c r="M280" s="663"/>
      <c r="N280" s="663"/>
      <c r="O280" s="663"/>
      <c r="P280" s="663"/>
      <c r="Q280" s="663"/>
      <c r="R280" s="663"/>
      <c r="S280" s="663"/>
      <c r="T280" s="663"/>
      <c r="U280" s="663"/>
      <c r="V280" s="663"/>
      <c r="W280" s="663"/>
      <c r="X280" s="663"/>
      <c r="Y280" s="663"/>
      <c r="Z280" s="663"/>
      <c r="AA280" s="663"/>
      <c r="AB280" s="663"/>
      <c r="AC280" s="663"/>
      <c r="AD280" s="663"/>
      <c r="AE280" s="663"/>
      <c r="AF280" s="663"/>
      <c r="AG280" s="663"/>
      <c r="AH280" s="746"/>
      <c r="AI280" s="747"/>
      <c r="AJ280" s="748"/>
      <c r="AK280" s="748"/>
      <c r="AL280" s="748"/>
      <c r="AM280" s="748"/>
      <c r="AN280" s="749"/>
    </row>
    <row r="281" spans="1:40" customFormat="1" ht="17.25" customHeight="1">
      <c r="C281" s="619"/>
      <c r="D281" s="621"/>
      <c r="E281" s="630"/>
      <c r="F281" s="631"/>
      <c r="G281" s="631"/>
      <c r="H281" s="631"/>
      <c r="I281" s="631"/>
      <c r="J281" s="631"/>
      <c r="K281" s="631"/>
      <c r="L281" s="631"/>
      <c r="M281" s="631"/>
      <c r="N281" s="631"/>
      <c r="O281" s="631"/>
      <c r="P281" s="631"/>
      <c r="Q281" s="631"/>
      <c r="R281" s="631"/>
      <c r="S281" s="631"/>
      <c r="T281" s="631"/>
      <c r="U281" s="631"/>
      <c r="V281" s="631"/>
      <c r="W281" s="631"/>
      <c r="X281" s="631"/>
      <c r="Y281" s="631"/>
      <c r="Z281" s="631"/>
      <c r="AA281" s="631"/>
      <c r="AB281" s="631"/>
      <c r="AC281" s="631"/>
      <c r="AD281" s="631"/>
      <c r="AE281" s="631"/>
      <c r="AF281" s="631"/>
      <c r="AG281" s="631"/>
      <c r="AH281" s="632"/>
      <c r="AI281" s="619"/>
      <c r="AJ281" s="620"/>
      <c r="AK281" s="620"/>
      <c r="AL281" s="620"/>
      <c r="AM281" s="620"/>
      <c r="AN281" s="621"/>
    </row>
    <row r="282" spans="1:40" customFormat="1">
      <c r="C282" s="206"/>
      <c r="D282" s="206"/>
      <c r="E282" s="199"/>
      <c r="F282" s="199"/>
      <c r="G282" s="199"/>
      <c r="H282" s="199"/>
      <c r="I282" s="199"/>
      <c r="J282" s="199"/>
      <c r="K282" s="199"/>
      <c r="L282" s="199"/>
      <c r="M282" s="199"/>
      <c r="N282" s="199"/>
      <c r="O282" s="199"/>
      <c r="P282" s="199"/>
      <c r="Q282" s="199"/>
      <c r="R282" s="199"/>
      <c r="S282" s="199"/>
      <c r="T282" s="199"/>
      <c r="U282" s="199"/>
      <c r="V282" s="199"/>
      <c r="W282" s="199"/>
      <c r="X282" s="199"/>
      <c r="Y282" s="199"/>
      <c r="Z282" s="199"/>
      <c r="AA282" s="199"/>
      <c r="AB282" s="199"/>
      <c r="AC282" s="199"/>
      <c r="AD282" s="199"/>
      <c r="AE282" s="199"/>
      <c r="AF282" s="199"/>
      <c r="AG282" s="199"/>
      <c r="AH282" s="199"/>
      <c r="AI282" s="206"/>
      <c r="AJ282" s="206"/>
      <c r="AK282" s="206"/>
      <c r="AL282" s="206"/>
      <c r="AM282" s="206"/>
      <c r="AN282" s="206"/>
    </row>
    <row r="283" spans="1:40" customFormat="1" ht="17.25" customHeight="1">
      <c r="B283" s="28" t="s">
        <v>521</v>
      </c>
      <c r="C283" s="198"/>
      <c r="D283" s="198"/>
      <c r="E283" s="199"/>
      <c r="F283" s="199"/>
      <c r="G283" s="199"/>
      <c r="H283" s="199"/>
      <c r="I283" s="199"/>
      <c r="J283" s="199"/>
      <c r="K283" s="199"/>
      <c r="L283" s="199"/>
      <c r="M283" s="199"/>
      <c r="N283" s="199"/>
      <c r="O283" s="199"/>
      <c r="P283" s="199"/>
      <c r="Q283" s="199"/>
      <c r="R283" s="199"/>
      <c r="S283" s="199"/>
      <c r="T283" s="199"/>
      <c r="U283" s="199"/>
      <c r="V283" s="199"/>
      <c r="W283" s="199"/>
      <c r="X283" s="199"/>
      <c r="Y283" s="199"/>
      <c r="Z283" s="199"/>
      <c r="AA283" s="199"/>
      <c r="AB283" s="199"/>
      <c r="AC283" s="199"/>
      <c r="AD283" s="199"/>
      <c r="AE283" s="199"/>
      <c r="AF283" s="199"/>
      <c r="AG283" s="199"/>
      <c r="AH283" s="199"/>
      <c r="AI283" s="75"/>
      <c r="AJ283" s="75"/>
      <c r="AK283" s="75"/>
      <c r="AL283" s="75"/>
      <c r="AM283" s="75"/>
      <c r="AN283" s="75"/>
    </row>
    <row r="284" spans="1:40" customFormat="1" ht="17.25" customHeight="1">
      <c r="B284" s="47"/>
      <c r="C284" s="755">
        <v>80</v>
      </c>
      <c r="D284" s="756"/>
      <c r="E284" s="698" t="s">
        <v>270</v>
      </c>
      <c r="F284" s="734"/>
      <c r="G284" s="734"/>
      <c r="H284" s="734"/>
      <c r="I284" s="734"/>
      <c r="J284" s="734"/>
      <c r="K284" s="734"/>
      <c r="L284" s="734"/>
      <c r="M284" s="734"/>
      <c r="N284" s="734"/>
      <c r="O284" s="734"/>
      <c r="P284" s="734"/>
      <c r="Q284" s="734"/>
      <c r="R284" s="734"/>
      <c r="S284" s="734"/>
      <c r="T284" s="734"/>
      <c r="U284" s="734"/>
      <c r="V284" s="734"/>
      <c r="W284" s="734"/>
      <c r="X284" s="734"/>
      <c r="Y284" s="734"/>
      <c r="Z284" s="734"/>
      <c r="AA284" s="734"/>
      <c r="AB284" s="734"/>
      <c r="AC284" s="734"/>
      <c r="AD284" s="734"/>
      <c r="AE284" s="734"/>
      <c r="AF284" s="734"/>
      <c r="AG284" s="734"/>
      <c r="AH284" s="735"/>
      <c r="AI284" s="755"/>
      <c r="AJ284" s="597"/>
      <c r="AK284" s="597"/>
      <c r="AL284" s="597"/>
      <c r="AM284" s="597"/>
      <c r="AN284" s="756"/>
    </row>
    <row r="285" spans="1:40" customFormat="1" ht="17.25" customHeight="1">
      <c r="B285" s="47"/>
      <c r="C285" s="757"/>
      <c r="D285" s="758"/>
      <c r="E285" s="630"/>
      <c r="F285" s="631"/>
      <c r="G285" s="631"/>
      <c r="H285" s="631"/>
      <c r="I285" s="631"/>
      <c r="J285" s="631"/>
      <c r="K285" s="631"/>
      <c r="L285" s="631"/>
      <c r="M285" s="631"/>
      <c r="N285" s="631"/>
      <c r="O285" s="631"/>
      <c r="P285" s="631"/>
      <c r="Q285" s="631"/>
      <c r="R285" s="631"/>
      <c r="S285" s="631"/>
      <c r="T285" s="631"/>
      <c r="U285" s="631"/>
      <c r="V285" s="631"/>
      <c r="W285" s="631"/>
      <c r="X285" s="631"/>
      <c r="Y285" s="631"/>
      <c r="Z285" s="631"/>
      <c r="AA285" s="631"/>
      <c r="AB285" s="631"/>
      <c r="AC285" s="631"/>
      <c r="AD285" s="631"/>
      <c r="AE285" s="631"/>
      <c r="AF285" s="631"/>
      <c r="AG285" s="631"/>
      <c r="AH285" s="632"/>
      <c r="AI285" s="757"/>
      <c r="AJ285" s="606"/>
      <c r="AK285" s="606"/>
      <c r="AL285" s="606"/>
      <c r="AM285" s="606"/>
      <c r="AN285" s="758"/>
    </row>
    <row r="286" spans="1:40" customFormat="1">
      <c r="B286" s="186"/>
      <c r="C286" s="198"/>
      <c r="D286" s="198"/>
      <c r="E286" s="199"/>
      <c r="F286" s="199"/>
      <c r="G286" s="199"/>
      <c r="H286" s="199"/>
      <c r="I286" s="199"/>
      <c r="J286" s="199"/>
      <c r="K286" s="199"/>
      <c r="L286" s="199"/>
      <c r="M286" s="199"/>
      <c r="N286" s="199"/>
      <c r="O286" s="199"/>
      <c r="P286" s="199"/>
      <c r="Q286" s="199"/>
      <c r="R286" s="199"/>
      <c r="S286" s="199"/>
      <c r="T286" s="199"/>
      <c r="U286" s="199"/>
      <c r="V286" s="199"/>
      <c r="W286" s="199"/>
      <c r="X286" s="199"/>
      <c r="Y286" s="199"/>
      <c r="Z286" s="199"/>
      <c r="AA286" s="199"/>
      <c r="AB286" s="199"/>
      <c r="AC286" s="199"/>
      <c r="AD286" s="199"/>
      <c r="AE286" s="199"/>
      <c r="AF286" s="199"/>
      <c r="AG286" s="199"/>
      <c r="AH286" s="199"/>
      <c r="AI286" s="198"/>
      <c r="AJ286" s="198"/>
      <c r="AK286" s="198"/>
      <c r="AL286" s="198"/>
      <c r="AM286" s="198"/>
      <c r="AN286" s="198"/>
    </row>
    <row r="287" spans="1:40" customFormat="1" ht="17.25" customHeight="1">
      <c r="B287" s="237" t="s">
        <v>522</v>
      </c>
      <c r="C287" s="198"/>
      <c r="D287" s="198"/>
      <c r="E287" s="199"/>
      <c r="F287" s="199"/>
      <c r="G287" s="199"/>
      <c r="H287" s="199"/>
      <c r="I287" s="199"/>
      <c r="J287" s="199"/>
      <c r="K287" s="199"/>
      <c r="L287" s="199"/>
      <c r="M287" s="199"/>
      <c r="N287" s="199"/>
      <c r="O287" s="199"/>
      <c r="P287" s="199"/>
      <c r="Q287" s="199"/>
      <c r="R287" s="199"/>
      <c r="S287" s="199"/>
      <c r="T287" s="199"/>
      <c r="U287" s="199"/>
      <c r="V287" s="199"/>
      <c r="W287" s="199"/>
      <c r="X287" s="199"/>
      <c r="Y287" s="199"/>
      <c r="Z287" s="199"/>
      <c r="AA287" s="199"/>
      <c r="AB287" s="199"/>
      <c r="AC287" s="199"/>
      <c r="AD287" s="199"/>
      <c r="AE287" s="199"/>
      <c r="AF287" s="199"/>
      <c r="AG287" s="199"/>
      <c r="AH287" s="199"/>
      <c r="AI287" s="189"/>
      <c r="AJ287" s="189"/>
      <c r="AK287" s="189"/>
      <c r="AL287" s="189"/>
      <c r="AM287" s="189"/>
      <c r="AN287" s="189"/>
    </row>
    <row r="288" spans="1:40" customFormat="1" ht="17.25" customHeight="1">
      <c r="C288" s="559">
        <v>81</v>
      </c>
      <c r="D288" s="561"/>
      <c r="E288" s="811" t="s">
        <v>740</v>
      </c>
      <c r="F288" s="812"/>
      <c r="G288" s="812"/>
      <c r="H288" s="812"/>
      <c r="I288" s="812"/>
      <c r="J288" s="812"/>
      <c r="K288" s="812"/>
      <c r="L288" s="812"/>
      <c r="M288" s="812"/>
      <c r="N288" s="812"/>
      <c r="O288" s="812"/>
      <c r="P288" s="812"/>
      <c r="Q288" s="812"/>
      <c r="R288" s="812"/>
      <c r="S288" s="812"/>
      <c r="T288" s="812"/>
      <c r="U288" s="812"/>
      <c r="V288" s="812"/>
      <c r="W288" s="812"/>
      <c r="X288" s="812"/>
      <c r="Y288" s="812"/>
      <c r="Z288" s="812"/>
      <c r="AA288" s="812"/>
      <c r="AB288" s="812"/>
      <c r="AC288" s="812"/>
      <c r="AD288" s="812"/>
      <c r="AE288" s="812"/>
      <c r="AF288" s="812"/>
      <c r="AG288" s="812"/>
      <c r="AH288" s="813"/>
      <c r="AI288" s="814"/>
      <c r="AJ288" s="815"/>
      <c r="AK288" s="815"/>
      <c r="AL288" s="815"/>
      <c r="AM288" s="815"/>
      <c r="AN288" s="816"/>
    </row>
    <row r="289" spans="1:41" customFormat="1" ht="17.25" customHeight="1">
      <c r="C289" s="559"/>
      <c r="D289" s="561"/>
      <c r="E289" s="811"/>
      <c r="F289" s="812"/>
      <c r="G289" s="812"/>
      <c r="H289" s="812"/>
      <c r="I289" s="812"/>
      <c r="J289" s="812"/>
      <c r="K289" s="812"/>
      <c r="L289" s="812"/>
      <c r="M289" s="812"/>
      <c r="N289" s="812"/>
      <c r="O289" s="812"/>
      <c r="P289" s="812"/>
      <c r="Q289" s="812"/>
      <c r="R289" s="812"/>
      <c r="S289" s="812"/>
      <c r="T289" s="812"/>
      <c r="U289" s="812"/>
      <c r="V289" s="812"/>
      <c r="W289" s="812"/>
      <c r="X289" s="812"/>
      <c r="Y289" s="812"/>
      <c r="Z289" s="812"/>
      <c r="AA289" s="812"/>
      <c r="AB289" s="812"/>
      <c r="AC289" s="812"/>
      <c r="AD289" s="812"/>
      <c r="AE289" s="812"/>
      <c r="AF289" s="812"/>
      <c r="AG289" s="812"/>
      <c r="AH289" s="813"/>
      <c r="AI289" s="814"/>
      <c r="AJ289" s="815"/>
      <c r="AK289" s="815"/>
      <c r="AL289" s="815"/>
      <c r="AM289" s="815"/>
      <c r="AN289" s="816"/>
    </row>
    <row r="290" spans="1:41" customFormat="1" ht="17.25" customHeight="1">
      <c r="C290" s="559"/>
      <c r="D290" s="561"/>
      <c r="E290" s="811"/>
      <c r="F290" s="812"/>
      <c r="G290" s="812"/>
      <c r="H290" s="812"/>
      <c r="I290" s="812"/>
      <c r="J290" s="812"/>
      <c r="K290" s="812"/>
      <c r="L290" s="812"/>
      <c r="M290" s="812"/>
      <c r="N290" s="812"/>
      <c r="O290" s="812"/>
      <c r="P290" s="812"/>
      <c r="Q290" s="812"/>
      <c r="R290" s="812"/>
      <c r="S290" s="812"/>
      <c r="T290" s="812"/>
      <c r="U290" s="812"/>
      <c r="V290" s="812"/>
      <c r="W290" s="812"/>
      <c r="X290" s="812"/>
      <c r="Y290" s="812"/>
      <c r="Z290" s="812"/>
      <c r="AA290" s="812"/>
      <c r="AB290" s="812"/>
      <c r="AC290" s="812"/>
      <c r="AD290" s="812"/>
      <c r="AE290" s="812"/>
      <c r="AF290" s="812"/>
      <c r="AG290" s="812"/>
      <c r="AH290" s="813"/>
      <c r="AI290" s="814"/>
      <c r="AJ290" s="815"/>
      <c r="AK290" s="815"/>
      <c r="AL290" s="815"/>
      <c r="AM290" s="815"/>
      <c r="AN290" s="816"/>
    </row>
    <row r="291" spans="1:41" customFormat="1" ht="17.25" customHeight="1">
      <c r="C291" s="559">
        <v>82</v>
      </c>
      <c r="D291" s="561"/>
      <c r="E291" s="811" t="s">
        <v>741</v>
      </c>
      <c r="F291" s="812"/>
      <c r="G291" s="812"/>
      <c r="H291" s="812"/>
      <c r="I291" s="812"/>
      <c r="J291" s="812"/>
      <c r="K291" s="812"/>
      <c r="L291" s="812"/>
      <c r="M291" s="812"/>
      <c r="N291" s="812"/>
      <c r="O291" s="812"/>
      <c r="P291" s="812"/>
      <c r="Q291" s="812"/>
      <c r="R291" s="812"/>
      <c r="S291" s="812"/>
      <c r="T291" s="812"/>
      <c r="U291" s="812"/>
      <c r="V291" s="812"/>
      <c r="W291" s="812"/>
      <c r="X291" s="812"/>
      <c r="Y291" s="812"/>
      <c r="Z291" s="812"/>
      <c r="AA291" s="812"/>
      <c r="AB291" s="812"/>
      <c r="AC291" s="812"/>
      <c r="AD291" s="812"/>
      <c r="AE291" s="812"/>
      <c r="AF291" s="812"/>
      <c r="AG291" s="812"/>
      <c r="AH291" s="813"/>
      <c r="AI291" s="814"/>
      <c r="AJ291" s="815"/>
      <c r="AK291" s="815"/>
      <c r="AL291" s="815"/>
      <c r="AM291" s="815"/>
      <c r="AN291" s="816"/>
    </row>
    <row r="292" spans="1:41" customFormat="1" ht="17.25" customHeight="1">
      <c r="C292" s="559"/>
      <c r="D292" s="561"/>
      <c r="E292" s="811"/>
      <c r="F292" s="812"/>
      <c r="G292" s="812"/>
      <c r="H292" s="812"/>
      <c r="I292" s="812"/>
      <c r="J292" s="812"/>
      <c r="K292" s="812"/>
      <c r="L292" s="812"/>
      <c r="M292" s="812"/>
      <c r="N292" s="812"/>
      <c r="O292" s="812"/>
      <c r="P292" s="812"/>
      <c r="Q292" s="812"/>
      <c r="R292" s="812"/>
      <c r="S292" s="812"/>
      <c r="T292" s="812"/>
      <c r="U292" s="812"/>
      <c r="V292" s="812"/>
      <c r="W292" s="812"/>
      <c r="X292" s="812"/>
      <c r="Y292" s="812"/>
      <c r="Z292" s="812"/>
      <c r="AA292" s="812"/>
      <c r="AB292" s="812"/>
      <c r="AC292" s="812"/>
      <c r="AD292" s="812"/>
      <c r="AE292" s="812"/>
      <c r="AF292" s="812"/>
      <c r="AG292" s="812"/>
      <c r="AH292" s="813"/>
      <c r="AI292" s="814"/>
      <c r="AJ292" s="815"/>
      <c r="AK292" s="815"/>
      <c r="AL292" s="815"/>
      <c r="AM292" s="815"/>
      <c r="AN292" s="816"/>
    </row>
    <row r="293" spans="1:41" customFormat="1" ht="17.25" customHeight="1">
      <c r="C293" s="755">
        <v>83</v>
      </c>
      <c r="D293" s="756"/>
      <c r="E293" s="822" t="s">
        <v>742</v>
      </c>
      <c r="F293" s="822"/>
      <c r="G293" s="822"/>
      <c r="H293" s="822"/>
      <c r="I293" s="822"/>
      <c r="J293" s="822"/>
      <c r="K293" s="822"/>
      <c r="L293" s="822"/>
      <c r="M293" s="822"/>
      <c r="N293" s="822"/>
      <c r="O293" s="822"/>
      <c r="P293" s="822"/>
      <c r="Q293" s="822"/>
      <c r="R293" s="822"/>
      <c r="S293" s="822"/>
      <c r="T293" s="822"/>
      <c r="U293" s="822"/>
      <c r="V293" s="822"/>
      <c r="W293" s="822"/>
      <c r="X293" s="822"/>
      <c r="Y293" s="822"/>
      <c r="Z293" s="822"/>
      <c r="AA293" s="822"/>
      <c r="AB293" s="822"/>
      <c r="AC293" s="822"/>
      <c r="AD293" s="822"/>
      <c r="AE293" s="822"/>
      <c r="AF293" s="822"/>
      <c r="AG293" s="822"/>
      <c r="AH293" s="822"/>
      <c r="AI293" s="755"/>
      <c r="AJ293" s="597"/>
      <c r="AK293" s="597"/>
      <c r="AL293" s="597"/>
      <c r="AM293" s="597"/>
      <c r="AN293" s="756"/>
    </row>
    <row r="294" spans="1:41" ht="18" customHeight="1">
      <c r="A294" s="47"/>
      <c r="B294"/>
      <c r="C294" s="757"/>
      <c r="D294" s="758"/>
      <c r="E294" s="826"/>
      <c r="F294" s="826"/>
      <c r="G294" s="826"/>
      <c r="H294" s="826"/>
      <c r="I294" s="826"/>
      <c r="J294" s="826"/>
      <c r="K294" s="826"/>
      <c r="L294" s="826"/>
      <c r="M294" s="826"/>
      <c r="N294" s="826"/>
      <c r="O294" s="826"/>
      <c r="P294" s="826"/>
      <c r="Q294" s="826"/>
      <c r="R294" s="826"/>
      <c r="S294" s="826"/>
      <c r="T294" s="826"/>
      <c r="U294" s="826"/>
      <c r="V294" s="826"/>
      <c r="W294" s="826"/>
      <c r="X294" s="826"/>
      <c r="Y294" s="826"/>
      <c r="Z294" s="826"/>
      <c r="AA294" s="826"/>
      <c r="AB294" s="826"/>
      <c r="AC294" s="826"/>
      <c r="AD294" s="826"/>
      <c r="AE294" s="826"/>
      <c r="AF294" s="826"/>
      <c r="AG294" s="826"/>
      <c r="AH294" s="826"/>
      <c r="AI294" s="757"/>
      <c r="AJ294" s="606"/>
      <c r="AK294" s="606"/>
      <c r="AL294" s="606"/>
      <c r="AM294" s="606"/>
      <c r="AN294" s="758"/>
    </row>
    <row r="295" spans="1:41">
      <c r="A295" s="47"/>
      <c r="B295" s="47"/>
      <c r="C295" s="198"/>
      <c r="D295" s="198"/>
      <c r="E295" s="220"/>
      <c r="F295" s="220"/>
      <c r="G295" s="220"/>
      <c r="H295" s="220"/>
      <c r="I295" s="220"/>
      <c r="J295" s="220"/>
      <c r="K295" s="220"/>
      <c r="L295" s="220"/>
      <c r="M295" s="220"/>
      <c r="N295" s="220"/>
      <c r="O295" s="220"/>
      <c r="P295" s="220"/>
      <c r="Q295" s="220"/>
      <c r="R295" s="220"/>
      <c r="S295" s="220"/>
      <c r="T295" s="220"/>
      <c r="U295" s="220"/>
      <c r="V295" s="220"/>
      <c r="W295" s="220"/>
      <c r="X295" s="220"/>
      <c r="Y295" s="220"/>
      <c r="Z295" s="220"/>
      <c r="AA295" s="220"/>
      <c r="AB295" s="220"/>
      <c r="AC295" s="220"/>
      <c r="AD295" s="220"/>
      <c r="AE295" s="220"/>
      <c r="AF295" s="220"/>
      <c r="AG295" s="220"/>
      <c r="AH295" s="220"/>
      <c r="AI295" s="220"/>
      <c r="AJ295" s="220"/>
      <c r="AK295" s="220"/>
      <c r="AL295" s="220"/>
      <c r="AM295" s="220"/>
      <c r="AN295" s="220"/>
    </row>
    <row r="296" spans="1:41" ht="18" customHeight="1">
      <c r="A296" s="47"/>
      <c r="B296" s="28" t="s">
        <v>523</v>
      </c>
      <c r="C296" s="198"/>
      <c r="D296" s="198"/>
      <c r="E296" s="199"/>
      <c r="F296" s="199"/>
      <c r="G296" s="199"/>
      <c r="H296" s="199"/>
      <c r="I296" s="199"/>
      <c r="J296" s="199"/>
      <c r="K296" s="199"/>
      <c r="L296" s="199"/>
      <c r="M296" s="199"/>
      <c r="N296" s="199"/>
      <c r="O296" s="199"/>
      <c r="P296" s="199"/>
      <c r="Q296" s="199"/>
      <c r="R296" s="199"/>
      <c r="S296" s="199"/>
      <c r="T296" s="199"/>
      <c r="U296" s="199"/>
      <c r="V296" s="199"/>
      <c r="W296" s="199"/>
      <c r="X296" s="199"/>
      <c r="Y296" s="199"/>
      <c r="Z296" s="199"/>
      <c r="AA296" s="199"/>
      <c r="AB296" s="199"/>
      <c r="AC296" s="199"/>
      <c r="AD296" s="199"/>
      <c r="AE296" s="199"/>
      <c r="AF296" s="199"/>
      <c r="AG296" s="199"/>
      <c r="AH296" s="199"/>
      <c r="AI296" s="75"/>
      <c r="AJ296" s="75"/>
      <c r="AK296" s="75"/>
      <c r="AL296" s="75"/>
      <c r="AM296" s="75"/>
      <c r="AN296" s="75"/>
    </row>
    <row r="297" spans="1:41" ht="18" customHeight="1">
      <c r="A297" s="47"/>
      <c r="B297" s="47"/>
      <c r="C297" s="755">
        <v>84</v>
      </c>
      <c r="D297" s="756"/>
      <c r="E297" s="698" t="s">
        <v>263</v>
      </c>
      <c r="F297" s="734"/>
      <c r="G297" s="734"/>
      <c r="H297" s="734"/>
      <c r="I297" s="734"/>
      <c r="J297" s="734"/>
      <c r="K297" s="734"/>
      <c r="L297" s="734"/>
      <c r="M297" s="734"/>
      <c r="N297" s="734"/>
      <c r="O297" s="734"/>
      <c r="P297" s="734"/>
      <c r="Q297" s="734"/>
      <c r="R297" s="734"/>
      <c r="S297" s="734"/>
      <c r="T297" s="734"/>
      <c r="U297" s="734"/>
      <c r="V297" s="734"/>
      <c r="W297" s="734"/>
      <c r="X297" s="734"/>
      <c r="Y297" s="734"/>
      <c r="Z297" s="734"/>
      <c r="AA297" s="734"/>
      <c r="AB297" s="734"/>
      <c r="AC297" s="734"/>
      <c r="AD297" s="734"/>
      <c r="AE297" s="734"/>
      <c r="AF297" s="734"/>
      <c r="AG297" s="734"/>
      <c r="AH297" s="735"/>
      <c r="AI297" s="755"/>
      <c r="AJ297" s="597"/>
      <c r="AK297" s="597"/>
      <c r="AL297" s="597"/>
      <c r="AM297" s="597"/>
      <c r="AN297" s="756"/>
    </row>
    <row r="298" spans="1:41" ht="18" customHeight="1">
      <c r="A298" s="47"/>
      <c r="B298" s="47"/>
      <c r="C298" s="757"/>
      <c r="D298" s="758"/>
      <c r="E298" s="630"/>
      <c r="F298" s="631"/>
      <c r="G298" s="631"/>
      <c r="H298" s="631"/>
      <c r="I298" s="631"/>
      <c r="J298" s="631"/>
      <c r="K298" s="631"/>
      <c r="L298" s="631"/>
      <c r="M298" s="631"/>
      <c r="N298" s="631"/>
      <c r="O298" s="631"/>
      <c r="P298" s="631"/>
      <c r="Q298" s="631"/>
      <c r="R298" s="631"/>
      <c r="S298" s="631"/>
      <c r="T298" s="631"/>
      <c r="U298" s="631"/>
      <c r="V298" s="631"/>
      <c r="W298" s="631"/>
      <c r="X298" s="631"/>
      <c r="Y298" s="631"/>
      <c r="Z298" s="663"/>
      <c r="AA298" s="663"/>
      <c r="AB298" s="663"/>
      <c r="AC298" s="663"/>
      <c r="AD298" s="663"/>
      <c r="AE298" s="663"/>
      <c r="AF298" s="663"/>
      <c r="AG298" s="663"/>
      <c r="AH298" s="746"/>
      <c r="AI298" s="757"/>
      <c r="AJ298" s="606"/>
      <c r="AK298" s="606"/>
      <c r="AL298" s="606"/>
      <c r="AM298" s="606"/>
      <c r="AN298" s="758"/>
    </row>
    <row r="299" spans="1:41" ht="18" customHeight="1">
      <c r="A299" s="47"/>
      <c r="B299" s="47"/>
      <c r="C299" s="755">
        <v>85</v>
      </c>
      <c r="D299" s="756"/>
      <c r="E299" s="633" t="s">
        <v>178</v>
      </c>
      <c r="F299" s="622"/>
      <c r="G299" s="622"/>
      <c r="H299" s="622"/>
      <c r="I299" s="622"/>
      <c r="J299" s="622"/>
      <c r="K299" s="622"/>
      <c r="L299" s="622"/>
      <c r="M299" s="622"/>
      <c r="N299" s="622"/>
      <c r="O299" s="622"/>
      <c r="P299" s="622"/>
      <c r="Q299" s="622"/>
      <c r="R299" s="622"/>
      <c r="S299" s="622"/>
      <c r="T299" s="622"/>
      <c r="U299" s="622"/>
      <c r="V299" s="622"/>
      <c r="W299" s="622"/>
      <c r="X299" s="622"/>
      <c r="Y299" s="622"/>
      <c r="Z299" s="755" t="s">
        <v>61</v>
      </c>
      <c r="AA299" s="597"/>
      <c r="AB299" s="597"/>
      <c r="AC299" s="597"/>
      <c r="AD299" s="597"/>
      <c r="AE299" s="597"/>
      <c r="AF299" s="597"/>
      <c r="AG299" s="597"/>
      <c r="AH299" s="597"/>
      <c r="AI299" s="597"/>
      <c r="AJ299" s="597"/>
      <c r="AK299" s="597"/>
      <c r="AL299" s="597"/>
      <c r="AM299" s="597"/>
      <c r="AN299" s="756"/>
    </row>
    <row r="300" spans="1:41" ht="18" customHeight="1">
      <c r="A300" s="47"/>
      <c r="B300" s="47"/>
      <c r="C300" s="757"/>
      <c r="D300" s="758"/>
      <c r="E300" s="764"/>
      <c r="F300" s="624"/>
      <c r="G300" s="624"/>
      <c r="H300" s="624"/>
      <c r="I300" s="624"/>
      <c r="J300" s="624"/>
      <c r="K300" s="624"/>
      <c r="L300" s="624"/>
      <c r="M300" s="624"/>
      <c r="N300" s="624"/>
      <c r="O300" s="624"/>
      <c r="P300" s="624"/>
      <c r="Q300" s="624"/>
      <c r="R300" s="624"/>
      <c r="S300" s="624"/>
      <c r="T300" s="624"/>
      <c r="U300" s="624"/>
      <c r="V300" s="624"/>
      <c r="W300" s="624"/>
      <c r="X300" s="624"/>
      <c r="Y300" s="624"/>
      <c r="Z300" s="757"/>
      <c r="AA300" s="606"/>
      <c r="AB300" s="606"/>
      <c r="AC300" s="606"/>
      <c r="AD300" s="606"/>
      <c r="AE300" s="606"/>
      <c r="AF300" s="606"/>
      <c r="AG300" s="606"/>
      <c r="AH300" s="606"/>
      <c r="AI300" s="606"/>
      <c r="AJ300" s="606"/>
      <c r="AK300" s="606"/>
      <c r="AL300" s="606"/>
      <c r="AM300" s="606"/>
      <c r="AN300" s="758"/>
    </row>
    <row r="301" spans="1:41" ht="18" customHeight="1">
      <c r="A301" s="47"/>
      <c r="B301" s="47"/>
      <c r="C301" s="755">
        <v>86</v>
      </c>
      <c r="D301" s="756"/>
      <c r="E301" s="633" t="s">
        <v>903</v>
      </c>
      <c r="F301" s="622"/>
      <c r="G301" s="622"/>
      <c r="H301" s="622"/>
      <c r="I301" s="622"/>
      <c r="J301" s="622"/>
      <c r="K301" s="622"/>
      <c r="L301" s="622"/>
      <c r="M301" s="622"/>
      <c r="N301" s="622"/>
      <c r="O301" s="622"/>
      <c r="P301" s="622"/>
      <c r="Q301" s="622"/>
      <c r="R301" s="622"/>
      <c r="S301" s="622"/>
      <c r="T301" s="622"/>
      <c r="U301" s="622"/>
      <c r="V301" s="622"/>
      <c r="W301" s="622"/>
      <c r="X301" s="622"/>
      <c r="Y301" s="622"/>
      <c r="Z301" s="622"/>
      <c r="AA301" s="622"/>
      <c r="AB301" s="622"/>
      <c r="AC301" s="622"/>
      <c r="AD301" s="622"/>
      <c r="AE301" s="622"/>
      <c r="AF301" s="622"/>
      <c r="AG301" s="622"/>
      <c r="AH301" s="622"/>
      <c r="AI301" s="622"/>
      <c r="AJ301" s="622"/>
      <c r="AK301" s="622"/>
      <c r="AL301" s="622"/>
      <c r="AM301" s="622"/>
      <c r="AN301" s="623"/>
      <c r="AO301" s="102"/>
    </row>
    <row r="302" spans="1:41" ht="18" customHeight="1">
      <c r="A302" s="47"/>
      <c r="B302" s="47"/>
      <c r="C302" s="759"/>
      <c r="D302" s="760"/>
      <c r="E302" s="196"/>
      <c r="F302" s="220"/>
      <c r="G302" s="635" t="s">
        <v>62</v>
      </c>
      <c r="H302" s="635"/>
      <c r="I302" s="635"/>
      <c r="J302" s="635"/>
      <c r="K302" s="220"/>
      <c r="L302" s="220"/>
      <c r="M302" s="220"/>
      <c r="N302" s="220"/>
      <c r="O302" s="220"/>
      <c r="P302" s="220"/>
      <c r="Q302" s="220"/>
      <c r="R302" s="220"/>
      <c r="S302" s="220"/>
      <c r="T302" s="207" t="s">
        <v>298</v>
      </c>
      <c r="U302" s="220"/>
      <c r="V302" s="220"/>
      <c r="W302" s="220"/>
      <c r="X302" s="220"/>
      <c r="Y302" s="220"/>
      <c r="Z302" s="220"/>
      <c r="AA302" s="220"/>
      <c r="AB302" s="220"/>
      <c r="AC302" s="220"/>
      <c r="AD302" s="220"/>
      <c r="AE302" s="825" t="s">
        <v>112</v>
      </c>
      <c r="AF302" s="825"/>
      <c r="AG302" s="825"/>
      <c r="AH302" s="825"/>
      <c r="AI302" s="825"/>
      <c r="AJ302" s="825"/>
      <c r="AK302" s="825"/>
      <c r="AL302" s="75"/>
      <c r="AM302" s="75"/>
      <c r="AN302" s="97"/>
      <c r="AO302" s="60"/>
    </row>
    <row r="303" spans="1:41" ht="18" customHeight="1">
      <c r="A303" s="47"/>
      <c r="B303" s="47"/>
      <c r="C303" s="759"/>
      <c r="D303" s="760"/>
      <c r="E303" s="196"/>
      <c r="F303" s="220"/>
      <c r="G303" s="635" t="s">
        <v>63</v>
      </c>
      <c r="H303" s="635"/>
      <c r="I303" s="635"/>
      <c r="J303" s="635"/>
      <c r="K303" s="220"/>
      <c r="L303" s="220"/>
      <c r="M303" s="220"/>
      <c r="N303" s="220"/>
      <c r="O303" s="220"/>
      <c r="P303" s="220"/>
      <c r="Q303" s="220"/>
      <c r="R303" s="220"/>
      <c r="S303" s="220"/>
      <c r="T303" s="207" t="s">
        <v>298</v>
      </c>
      <c r="U303" s="220"/>
      <c r="V303" s="220"/>
      <c r="W303" s="220"/>
      <c r="X303" s="220"/>
      <c r="Y303" s="220"/>
      <c r="Z303" s="220"/>
      <c r="AA303" s="220"/>
      <c r="AB303" s="220"/>
      <c r="AC303" s="220"/>
      <c r="AD303" s="220"/>
      <c r="AE303" s="825" t="s">
        <v>112</v>
      </c>
      <c r="AF303" s="825"/>
      <c r="AG303" s="825"/>
      <c r="AH303" s="825"/>
      <c r="AI303" s="825"/>
      <c r="AJ303" s="825"/>
      <c r="AK303" s="825"/>
      <c r="AL303" s="75"/>
      <c r="AM303" s="75"/>
      <c r="AN303" s="97"/>
      <c r="AO303" s="60"/>
    </row>
    <row r="304" spans="1:41" ht="18" customHeight="1">
      <c r="A304" s="47"/>
      <c r="B304" s="47"/>
      <c r="C304" s="757"/>
      <c r="D304" s="758"/>
      <c r="E304" s="222"/>
      <c r="F304" s="223"/>
      <c r="G304" s="624" t="s">
        <v>64</v>
      </c>
      <c r="H304" s="624"/>
      <c r="I304" s="624"/>
      <c r="J304" s="624"/>
      <c r="K304" s="223" t="s">
        <v>94</v>
      </c>
      <c r="L304" s="223"/>
      <c r="M304" s="223"/>
      <c r="N304" s="223"/>
      <c r="O304" s="223" t="s">
        <v>95</v>
      </c>
      <c r="P304" s="223" t="s">
        <v>65</v>
      </c>
      <c r="Q304" s="223"/>
      <c r="R304" s="223"/>
      <c r="S304" s="223"/>
      <c r="T304" s="224" t="s">
        <v>298</v>
      </c>
      <c r="U304" s="223"/>
      <c r="V304" s="223"/>
      <c r="W304" s="223"/>
      <c r="X304" s="223"/>
      <c r="Y304" s="223"/>
      <c r="Z304" s="223"/>
      <c r="AA304" s="223"/>
      <c r="AB304" s="223"/>
      <c r="AC304" s="223"/>
      <c r="AD304" s="223"/>
      <c r="AE304" s="802" t="s">
        <v>112</v>
      </c>
      <c r="AF304" s="802"/>
      <c r="AG304" s="802"/>
      <c r="AH304" s="802"/>
      <c r="AI304" s="802"/>
      <c r="AJ304" s="802"/>
      <c r="AK304" s="802"/>
      <c r="AL304" s="221"/>
      <c r="AM304" s="221"/>
      <c r="AN304" s="212"/>
      <c r="AO304" s="60"/>
    </row>
    <row r="305" spans="1:40" ht="18" customHeight="1">
      <c r="A305" s="47"/>
      <c r="B305" s="47"/>
      <c r="C305" s="755">
        <v>87</v>
      </c>
      <c r="D305" s="756"/>
      <c r="E305" s="662" t="s">
        <v>264</v>
      </c>
      <c r="F305" s="663"/>
      <c r="G305" s="663"/>
      <c r="H305" s="663"/>
      <c r="I305" s="663"/>
      <c r="J305" s="663"/>
      <c r="K305" s="663"/>
      <c r="L305" s="663"/>
      <c r="M305" s="663"/>
      <c r="N305" s="663"/>
      <c r="O305" s="663"/>
      <c r="P305" s="663"/>
      <c r="Q305" s="663"/>
      <c r="R305" s="663"/>
      <c r="S305" s="663"/>
      <c r="T305" s="663"/>
      <c r="U305" s="663"/>
      <c r="V305" s="663"/>
      <c r="W305" s="663"/>
      <c r="X305" s="663"/>
      <c r="Y305" s="663"/>
      <c r="Z305" s="663"/>
      <c r="AA305" s="663"/>
      <c r="AB305" s="663"/>
      <c r="AC305" s="663"/>
      <c r="AD305" s="663"/>
      <c r="AE305" s="663"/>
      <c r="AF305" s="663"/>
      <c r="AG305" s="663"/>
      <c r="AH305" s="746"/>
      <c r="AI305" s="755"/>
      <c r="AJ305" s="597"/>
      <c r="AK305" s="597"/>
      <c r="AL305" s="597"/>
      <c r="AM305" s="597"/>
      <c r="AN305" s="756"/>
    </row>
    <row r="306" spans="1:40" ht="18" customHeight="1">
      <c r="A306" s="47"/>
      <c r="B306" s="47"/>
      <c r="C306" s="757"/>
      <c r="D306" s="758"/>
      <c r="E306" s="630"/>
      <c r="F306" s="631"/>
      <c r="G306" s="631"/>
      <c r="H306" s="631"/>
      <c r="I306" s="631"/>
      <c r="J306" s="631"/>
      <c r="K306" s="631"/>
      <c r="L306" s="631"/>
      <c r="M306" s="631"/>
      <c r="N306" s="631"/>
      <c r="O306" s="631"/>
      <c r="P306" s="631"/>
      <c r="Q306" s="631"/>
      <c r="R306" s="631"/>
      <c r="S306" s="631"/>
      <c r="T306" s="631"/>
      <c r="U306" s="631"/>
      <c r="V306" s="631"/>
      <c r="W306" s="631"/>
      <c r="X306" s="631"/>
      <c r="Y306" s="631"/>
      <c r="Z306" s="631"/>
      <c r="AA306" s="631"/>
      <c r="AB306" s="631"/>
      <c r="AC306" s="631"/>
      <c r="AD306" s="631"/>
      <c r="AE306" s="631"/>
      <c r="AF306" s="631"/>
      <c r="AG306" s="631"/>
      <c r="AH306" s="632"/>
      <c r="AI306" s="757"/>
      <c r="AJ306" s="606"/>
      <c r="AK306" s="606"/>
      <c r="AL306" s="606"/>
      <c r="AM306" s="606"/>
      <c r="AN306" s="758"/>
    </row>
    <row r="307" spans="1:40" ht="18" customHeight="1">
      <c r="A307" s="47"/>
      <c r="B307" s="47"/>
      <c r="C307" s="755">
        <v>88</v>
      </c>
      <c r="D307" s="756"/>
      <c r="E307" s="698" t="s">
        <v>265</v>
      </c>
      <c r="F307" s="734"/>
      <c r="G307" s="734"/>
      <c r="H307" s="734"/>
      <c r="I307" s="734"/>
      <c r="J307" s="734"/>
      <c r="K307" s="734"/>
      <c r="L307" s="734"/>
      <c r="M307" s="734"/>
      <c r="N307" s="734"/>
      <c r="O307" s="734"/>
      <c r="P307" s="734"/>
      <c r="Q307" s="734"/>
      <c r="R307" s="734"/>
      <c r="S307" s="734"/>
      <c r="T307" s="734"/>
      <c r="U307" s="734"/>
      <c r="V307" s="734"/>
      <c r="W307" s="734"/>
      <c r="X307" s="734"/>
      <c r="Y307" s="734"/>
      <c r="Z307" s="734"/>
      <c r="AA307" s="734"/>
      <c r="AB307" s="734"/>
      <c r="AC307" s="734"/>
      <c r="AD307" s="734"/>
      <c r="AE307" s="734"/>
      <c r="AF307" s="734"/>
      <c r="AG307" s="734"/>
      <c r="AH307" s="735"/>
      <c r="AI307" s="755"/>
      <c r="AJ307" s="597"/>
      <c r="AK307" s="597"/>
      <c r="AL307" s="597"/>
      <c r="AM307" s="597"/>
      <c r="AN307" s="756"/>
    </row>
    <row r="308" spans="1:40" ht="18" customHeight="1">
      <c r="A308" s="47"/>
      <c r="B308" s="47"/>
      <c r="C308" s="757"/>
      <c r="D308" s="758"/>
      <c r="E308" s="630"/>
      <c r="F308" s="631"/>
      <c r="G308" s="631"/>
      <c r="H308" s="631"/>
      <c r="I308" s="631"/>
      <c r="J308" s="631"/>
      <c r="K308" s="631"/>
      <c r="L308" s="631"/>
      <c r="M308" s="631"/>
      <c r="N308" s="631"/>
      <c r="O308" s="631"/>
      <c r="P308" s="631"/>
      <c r="Q308" s="631"/>
      <c r="R308" s="631"/>
      <c r="S308" s="631"/>
      <c r="T308" s="631"/>
      <c r="U308" s="631"/>
      <c r="V308" s="631"/>
      <c r="W308" s="631"/>
      <c r="X308" s="631"/>
      <c r="Y308" s="631"/>
      <c r="Z308" s="631"/>
      <c r="AA308" s="631"/>
      <c r="AB308" s="631"/>
      <c r="AC308" s="631"/>
      <c r="AD308" s="631"/>
      <c r="AE308" s="631"/>
      <c r="AF308" s="631"/>
      <c r="AG308" s="631"/>
      <c r="AH308" s="632"/>
      <c r="AI308" s="757"/>
      <c r="AJ308" s="606"/>
      <c r="AK308" s="606"/>
      <c r="AL308" s="606"/>
      <c r="AM308" s="606"/>
      <c r="AN308" s="758"/>
    </row>
    <row r="309" spans="1:40" ht="18" customHeight="1">
      <c r="A309" s="47"/>
      <c r="B309" s="47"/>
      <c r="C309" s="755">
        <v>89</v>
      </c>
      <c r="D309" s="756"/>
      <c r="E309" s="698" t="s">
        <v>266</v>
      </c>
      <c r="F309" s="734"/>
      <c r="G309" s="734"/>
      <c r="H309" s="734"/>
      <c r="I309" s="734"/>
      <c r="J309" s="734"/>
      <c r="K309" s="734"/>
      <c r="L309" s="734"/>
      <c r="M309" s="734"/>
      <c r="N309" s="734"/>
      <c r="O309" s="734"/>
      <c r="P309" s="734"/>
      <c r="Q309" s="734"/>
      <c r="R309" s="734"/>
      <c r="S309" s="734"/>
      <c r="T309" s="734"/>
      <c r="U309" s="734"/>
      <c r="V309" s="734"/>
      <c r="W309" s="734"/>
      <c r="X309" s="734"/>
      <c r="Y309" s="734"/>
      <c r="Z309" s="734"/>
      <c r="AA309" s="734"/>
      <c r="AB309" s="734"/>
      <c r="AC309" s="734"/>
      <c r="AD309" s="734"/>
      <c r="AE309" s="734"/>
      <c r="AF309" s="734"/>
      <c r="AG309" s="734"/>
      <c r="AH309" s="735"/>
      <c r="AI309" s="755"/>
      <c r="AJ309" s="597"/>
      <c r="AK309" s="597"/>
      <c r="AL309" s="597"/>
      <c r="AM309" s="597"/>
      <c r="AN309" s="756"/>
    </row>
    <row r="310" spans="1:40" ht="18" customHeight="1">
      <c r="A310" s="47"/>
      <c r="B310" s="47"/>
      <c r="C310" s="757"/>
      <c r="D310" s="758"/>
      <c r="E310" s="630"/>
      <c r="F310" s="631"/>
      <c r="G310" s="631"/>
      <c r="H310" s="631"/>
      <c r="I310" s="631"/>
      <c r="J310" s="631"/>
      <c r="K310" s="631"/>
      <c r="L310" s="631"/>
      <c r="M310" s="631"/>
      <c r="N310" s="631"/>
      <c r="O310" s="631"/>
      <c r="P310" s="631"/>
      <c r="Q310" s="631"/>
      <c r="R310" s="631"/>
      <c r="S310" s="631"/>
      <c r="T310" s="631"/>
      <c r="U310" s="631"/>
      <c r="V310" s="631"/>
      <c r="W310" s="631"/>
      <c r="X310" s="631"/>
      <c r="Y310" s="631"/>
      <c r="Z310" s="631"/>
      <c r="AA310" s="631"/>
      <c r="AB310" s="631"/>
      <c r="AC310" s="631"/>
      <c r="AD310" s="631"/>
      <c r="AE310" s="631"/>
      <c r="AF310" s="631"/>
      <c r="AG310" s="631"/>
      <c r="AH310" s="632"/>
      <c r="AI310" s="757"/>
      <c r="AJ310" s="606"/>
      <c r="AK310" s="606"/>
      <c r="AL310" s="606"/>
      <c r="AM310" s="606"/>
      <c r="AN310" s="758"/>
    </row>
    <row r="311" spans="1:40" ht="18" customHeight="1">
      <c r="A311" s="47"/>
      <c r="B311" s="47"/>
      <c r="C311" s="755">
        <v>90</v>
      </c>
      <c r="D311" s="756"/>
      <c r="E311" s="698" t="s">
        <v>267</v>
      </c>
      <c r="F311" s="734"/>
      <c r="G311" s="734"/>
      <c r="H311" s="734"/>
      <c r="I311" s="734"/>
      <c r="J311" s="734"/>
      <c r="K311" s="734"/>
      <c r="L311" s="734"/>
      <c r="M311" s="734"/>
      <c r="N311" s="734"/>
      <c r="O311" s="734"/>
      <c r="P311" s="734"/>
      <c r="Q311" s="734"/>
      <c r="R311" s="734"/>
      <c r="S311" s="734"/>
      <c r="T311" s="734"/>
      <c r="U311" s="734"/>
      <c r="V311" s="734"/>
      <c r="W311" s="734"/>
      <c r="X311" s="734"/>
      <c r="Y311" s="734"/>
      <c r="Z311" s="734"/>
      <c r="AA311" s="734"/>
      <c r="AB311" s="734"/>
      <c r="AC311" s="734"/>
      <c r="AD311" s="734"/>
      <c r="AE311" s="734"/>
      <c r="AF311" s="734"/>
      <c r="AG311" s="734"/>
      <c r="AH311" s="735"/>
      <c r="AI311" s="755"/>
      <c r="AJ311" s="597"/>
      <c r="AK311" s="597"/>
      <c r="AL311" s="597"/>
      <c r="AM311" s="597"/>
      <c r="AN311" s="756"/>
    </row>
    <row r="312" spans="1:40" ht="18" customHeight="1">
      <c r="A312" s="47"/>
      <c r="B312" s="47"/>
      <c r="C312" s="757"/>
      <c r="D312" s="758"/>
      <c r="E312" s="630"/>
      <c r="F312" s="631"/>
      <c r="G312" s="631"/>
      <c r="H312" s="631"/>
      <c r="I312" s="631"/>
      <c r="J312" s="631"/>
      <c r="K312" s="631"/>
      <c r="L312" s="631"/>
      <c r="M312" s="631"/>
      <c r="N312" s="631"/>
      <c r="O312" s="631"/>
      <c r="P312" s="631"/>
      <c r="Q312" s="631"/>
      <c r="R312" s="631"/>
      <c r="S312" s="631"/>
      <c r="T312" s="631"/>
      <c r="U312" s="631"/>
      <c r="V312" s="631"/>
      <c r="W312" s="631"/>
      <c r="X312" s="631"/>
      <c r="Y312" s="631"/>
      <c r="Z312" s="631"/>
      <c r="AA312" s="631"/>
      <c r="AB312" s="631"/>
      <c r="AC312" s="631"/>
      <c r="AD312" s="631"/>
      <c r="AE312" s="631"/>
      <c r="AF312" s="631"/>
      <c r="AG312" s="631"/>
      <c r="AH312" s="632"/>
      <c r="AI312" s="757"/>
      <c r="AJ312" s="606"/>
      <c r="AK312" s="606"/>
      <c r="AL312" s="606"/>
      <c r="AM312" s="606"/>
      <c r="AN312" s="758"/>
    </row>
    <row r="313" spans="1:40" customFormat="1" ht="18" customHeight="1">
      <c r="A313" s="12"/>
      <c r="B313" s="12"/>
      <c r="C313" s="198"/>
      <c r="D313" s="198"/>
      <c r="E313" s="562" t="s">
        <v>164</v>
      </c>
      <c r="F313" s="562"/>
      <c r="G313" s="562"/>
      <c r="H313" s="562"/>
      <c r="I313" s="562"/>
      <c r="J313" s="562"/>
      <c r="K313" s="562"/>
      <c r="L313" s="562"/>
      <c r="M313" s="562"/>
      <c r="N313" s="562"/>
      <c r="O313" s="562"/>
      <c r="P313" s="562"/>
      <c r="Q313" s="562"/>
      <c r="R313" s="562"/>
      <c r="S313" s="562"/>
      <c r="T313" s="562"/>
      <c r="U313" s="562"/>
      <c r="V313" s="562"/>
      <c r="W313" s="562"/>
      <c r="X313" s="562"/>
      <c r="Y313" s="562"/>
      <c r="Z313" s="562"/>
      <c r="AA313" s="562"/>
      <c r="AB313" s="562"/>
      <c r="AC313" s="562"/>
      <c r="AD313" s="562"/>
      <c r="AE313" s="562"/>
      <c r="AF313" s="562"/>
      <c r="AG313" s="562"/>
      <c r="AH313" s="562"/>
      <c r="AI313" s="562"/>
      <c r="AJ313" s="562"/>
      <c r="AK313" s="562"/>
      <c r="AL313" s="562"/>
      <c r="AM313" s="562"/>
      <c r="AN313" s="562"/>
    </row>
    <row r="314" spans="1:40" customFormat="1" ht="18" customHeight="1">
      <c r="A314" s="12"/>
      <c r="B314" s="12"/>
      <c r="C314" s="198"/>
      <c r="D314" s="198"/>
      <c r="E314" s="562"/>
      <c r="F314" s="562"/>
      <c r="G314" s="562"/>
      <c r="H314" s="562"/>
      <c r="I314" s="562"/>
      <c r="J314" s="562"/>
      <c r="K314" s="562"/>
      <c r="L314" s="562"/>
      <c r="M314" s="562"/>
      <c r="N314" s="562"/>
      <c r="O314" s="562"/>
      <c r="P314" s="562"/>
      <c r="Q314" s="562"/>
      <c r="R314" s="562"/>
      <c r="S314" s="562"/>
      <c r="T314" s="562"/>
      <c r="U314" s="562"/>
      <c r="V314" s="562"/>
      <c r="W314" s="562"/>
      <c r="X314" s="562"/>
      <c r="Y314" s="562"/>
      <c r="Z314" s="562"/>
      <c r="AA314" s="562"/>
      <c r="AB314" s="562"/>
      <c r="AC314" s="562"/>
      <c r="AD314" s="562"/>
      <c r="AE314" s="562"/>
      <c r="AF314" s="562"/>
      <c r="AG314" s="562"/>
      <c r="AH314" s="562"/>
      <c r="AI314" s="562"/>
      <c r="AJ314" s="562"/>
      <c r="AK314" s="562"/>
      <c r="AL314" s="562"/>
      <c r="AM314" s="562"/>
      <c r="AN314" s="562"/>
    </row>
    <row r="315" spans="1:40" customFormat="1" ht="18" customHeight="1">
      <c r="A315" s="12"/>
      <c r="B315" s="12"/>
      <c r="C315" s="198"/>
      <c r="D315" s="198"/>
      <c r="E315" s="562"/>
      <c r="F315" s="562"/>
      <c r="G315" s="562"/>
      <c r="H315" s="562"/>
      <c r="I315" s="562"/>
      <c r="J315" s="562"/>
      <c r="K315" s="562"/>
      <c r="L315" s="562"/>
      <c r="M315" s="562"/>
      <c r="N315" s="562"/>
      <c r="O315" s="562"/>
      <c r="P315" s="562"/>
      <c r="Q315" s="562"/>
      <c r="R315" s="562"/>
      <c r="S315" s="562"/>
      <c r="T315" s="562"/>
      <c r="U315" s="562"/>
      <c r="V315" s="562"/>
      <c r="W315" s="562"/>
      <c r="X315" s="562"/>
      <c r="Y315" s="562"/>
      <c r="Z315" s="562"/>
      <c r="AA315" s="562"/>
      <c r="AB315" s="562"/>
      <c r="AC315" s="562"/>
      <c r="AD315" s="562"/>
      <c r="AE315" s="562"/>
      <c r="AF315" s="562"/>
      <c r="AG315" s="562"/>
      <c r="AH315" s="562"/>
      <c r="AI315" s="562"/>
      <c r="AJ315" s="562"/>
      <c r="AK315" s="562"/>
      <c r="AL315" s="562"/>
      <c r="AM315" s="562"/>
      <c r="AN315" s="562"/>
    </row>
    <row r="316" spans="1:40" customFormat="1" ht="18" customHeight="1">
      <c r="A316" s="12"/>
      <c r="B316" s="12"/>
      <c r="C316" s="198"/>
      <c r="D316" s="198"/>
      <c r="E316" s="562"/>
      <c r="F316" s="562"/>
      <c r="G316" s="562"/>
      <c r="H316" s="562"/>
      <c r="I316" s="562"/>
      <c r="J316" s="562"/>
      <c r="K316" s="562"/>
      <c r="L316" s="562"/>
      <c r="M316" s="562"/>
      <c r="N316" s="562"/>
      <c r="O316" s="562"/>
      <c r="P316" s="562"/>
      <c r="Q316" s="562"/>
      <c r="R316" s="562"/>
      <c r="S316" s="562"/>
      <c r="T316" s="562"/>
      <c r="U316" s="562"/>
      <c r="V316" s="562"/>
      <c r="W316" s="562"/>
      <c r="X316" s="562"/>
      <c r="Y316" s="562"/>
      <c r="Z316" s="562"/>
      <c r="AA316" s="562"/>
      <c r="AB316" s="562"/>
      <c r="AC316" s="562"/>
      <c r="AD316" s="562"/>
      <c r="AE316" s="562"/>
      <c r="AF316" s="562"/>
      <c r="AG316" s="562"/>
      <c r="AH316" s="562"/>
      <c r="AI316" s="562"/>
      <c r="AJ316" s="562"/>
      <c r="AK316" s="562"/>
      <c r="AL316" s="562"/>
      <c r="AM316" s="562"/>
      <c r="AN316" s="562"/>
    </row>
    <row r="317" spans="1:40" customFormat="1" ht="18" customHeight="1">
      <c r="A317" s="12"/>
      <c r="B317" s="12"/>
      <c r="C317" s="198"/>
      <c r="D317" s="198"/>
      <c r="E317" s="562"/>
      <c r="F317" s="562"/>
      <c r="G317" s="562"/>
      <c r="H317" s="562"/>
      <c r="I317" s="562"/>
      <c r="J317" s="562"/>
      <c r="K317" s="562"/>
      <c r="L317" s="562"/>
      <c r="M317" s="562"/>
      <c r="N317" s="562"/>
      <c r="O317" s="562"/>
      <c r="P317" s="562"/>
      <c r="Q317" s="562"/>
      <c r="R317" s="562"/>
      <c r="S317" s="562"/>
      <c r="T317" s="562"/>
      <c r="U317" s="562"/>
      <c r="V317" s="562"/>
      <c r="W317" s="562"/>
      <c r="X317" s="562"/>
      <c r="Y317" s="562"/>
      <c r="Z317" s="562"/>
      <c r="AA317" s="562"/>
      <c r="AB317" s="562"/>
      <c r="AC317" s="562"/>
      <c r="AD317" s="562"/>
      <c r="AE317" s="562"/>
      <c r="AF317" s="562"/>
      <c r="AG317" s="562"/>
      <c r="AH317" s="562"/>
      <c r="AI317" s="562"/>
      <c r="AJ317" s="562"/>
      <c r="AK317" s="562"/>
      <c r="AL317" s="562"/>
      <c r="AM317" s="562"/>
      <c r="AN317" s="562"/>
    </row>
    <row r="318" spans="1:40" customFormat="1" ht="18" customHeight="1">
      <c r="A318" s="185"/>
      <c r="B318" s="185"/>
      <c r="C318" s="262"/>
      <c r="D318" s="262"/>
      <c r="E318" s="562"/>
      <c r="F318" s="562"/>
      <c r="G318" s="562"/>
      <c r="H318" s="562"/>
      <c r="I318" s="562"/>
      <c r="J318" s="562"/>
      <c r="K318" s="562"/>
      <c r="L318" s="562"/>
      <c r="M318" s="562"/>
      <c r="N318" s="562"/>
      <c r="O318" s="562"/>
      <c r="P318" s="562"/>
      <c r="Q318" s="562"/>
      <c r="R318" s="562"/>
      <c r="S318" s="562"/>
      <c r="T318" s="562"/>
      <c r="U318" s="562"/>
      <c r="V318" s="562"/>
      <c r="W318" s="562"/>
      <c r="X318" s="562"/>
      <c r="Y318" s="562"/>
      <c r="Z318" s="562"/>
      <c r="AA318" s="562"/>
      <c r="AB318" s="562"/>
      <c r="AC318" s="562"/>
      <c r="AD318" s="562"/>
      <c r="AE318" s="562"/>
      <c r="AF318" s="562"/>
      <c r="AG318" s="562"/>
      <c r="AH318" s="562"/>
      <c r="AI318" s="562"/>
      <c r="AJ318" s="562"/>
      <c r="AK318" s="562"/>
      <c r="AL318" s="562"/>
      <c r="AM318" s="562"/>
      <c r="AN318" s="562"/>
    </row>
    <row r="319" spans="1:40" customFormat="1">
      <c r="A319" s="185"/>
      <c r="B319" s="54"/>
      <c r="C319" s="65"/>
      <c r="D319" s="65"/>
      <c r="E319" s="274"/>
      <c r="F319" s="274"/>
      <c r="G319" s="274"/>
      <c r="H319" s="274"/>
      <c r="I319" s="274"/>
      <c r="J319" s="274"/>
      <c r="K319" s="274"/>
      <c r="L319" s="274"/>
      <c r="M319" s="274"/>
      <c r="N319" s="274"/>
      <c r="O319" s="274"/>
      <c r="P319" s="274"/>
      <c r="Q319" s="274"/>
      <c r="R319" s="274"/>
      <c r="S319" s="274"/>
      <c r="T319" s="274"/>
      <c r="U319" s="274"/>
      <c r="V319" s="274"/>
      <c r="W319" s="274"/>
      <c r="X319" s="274"/>
      <c r="Y319" s="274"/>
      <c r="Z319" s="274"/>
      <c r="AA319" s="274"/>
      <c r="AB319" s="274"/>
      <c r="AC319" s="274"/>
      <c r="AD319" s="274"/>
      <c r="AE319" s="274"/>
      <c r="AF319" s="274"/>
      <c r="AG319" s="274"/>
      <c r="AH319" s="274"/>
      <c r="AI319" s="274"/>
      <c r="AJ319" s="274"/>
      <c r="AK319" s="274"/>
      <c r="AL319" s="274"/>
      <c r="AM319" s="274"/>
      <c r="AN319" s="274"/>
    </row>
    <row r="320" spans="1:40" ht="17.25" customHeight="1">
      <c r="A320" s="47"/>
      <c r="B320" s="28" t="s">
        <v>524</v>
      </c>
      <c r="C320" s="198"/>
      <c r="D320" s="198"/>
      <c r="E320" s="199"/>
      <c r="F320" s="199"/>
      <c r="G320" s="199"/>
      <c r="H320" s="199"/>
      <c r="I320" s="199"/>
      <c r="J320" s="199"/>
      <c r="K320" s="199"/>
      <c r="L320" s="199"/>
      <c r="M320" s="199"/>
      <c r="N320" s="199"/>
      <c r="O320" s="199"/>
      <c r="P320" s="199"/>
      <c r="Q320" s="199"/>
      <c r="R320" s="199"/>
      <c r="S320" s="199"/>
      <c r="T320" s="199"/>
      <c r="U320" s="199"/>
      <c r="V320" s="199"/>
      <c r="W320" s="199"/>
      <c r="X320" s="199"/>
      <c r="Y320" s="199"/>
      <c r="Z320" s="199"/>
      <c r="AA320" s="199"/>
      <c r="AB320" s="199"/>
      <c r="AC320" s="199"/>
      <c r="AD320" s="199"/>
      <c r="AE320" s="199"/>
      <c r="AF320" s="199"/>
      <c r="AG320" s="199"/>
      <c r="AH320" s="199"/>
      <c r="AI320" s="75"/>
      <c r="AJ320" s="75"/>
      <c r="AK320" s="75"/>
      <c r="AL320" s="75"/>
      <c r="AM320" s="75"/>
      <c r="AN320" s="75"/>
    </row>
    <row r="321" spans="1:40" ht="17.25" customHeight="1">
      <c r="A321" s="47"/>
      <c r="B321" s="47"/>
      <c r="C321" s="755">
        <v>91</v>
      </c>
      <c r="D321" s="756"/>
      <c r="E321" s="698" t="s">
        <v>268</v>
      </c>
      <c r="F321" s="734"/>
      <c r="G321" s="734"/>
      <c r="H321" s="734"/>
      <c r="I321" s="734"/>
      <c r="J321" s="734"/>
      <c r="K321" s="734"/>
      <c r="L321" s="734"/>
      <c r="M321" s="734"/>
      <c r="N321" s="734"/>
      <c r="O321" s="734"/>
      <c r="P321" s="734"/>
      <c r="Q321" s="734"/>
      <c r="R321" s="734"/>
      <c r="S321" s="734"/>
      <c r="T321" s="734"/>
      <c r="U321" s="734"/>
      <c r="V321" s="734"/>
      <c r="W321" s="734"/>
      <c r="X321" s="734"/>
      <c r="Y321" s="734"/>
      <c r="Z321" s="734"/>
      <c r="AA321" s="734"/>
      <c r="AB321" s="734"/>
      <c r="AC321" s="734"/>
      <c r="AD321" s="734"/>
      <c r="AE321" s="734"/>
      <c r="AF321" s="734"/>
      <c r="AG321" s="734"/>
      <c r="AH321" s="735"/>
      <c r="AI321" s="755"/>
      <c r="AJ321" s="597"/>
      <c r="AK321" s="597"/>
      <c r="AL321" s="597"/>
      <c r="AM321" s="597"/>
      <c r="AN321" s="756"/>
    </row>
    <row r="322" spans="1:40" ht="17.25" customHeight="1">
      <c r="A322" s="47"/>
      <c r="B322" s="47"/>
      <c r="C322" s="759"/>
      <c r="D322" s="760"/>
      <c r="E322" s="662"/>
      <c r="F322" s="663"/>
      <c r="G322" s="663"/>
      <c r="H322" s="663"/>
      <c r="I322" s="663"/>
      <c r="J322" s="663"/>
      <c r="K322" s="663"/>
      <c r="L322" s="663"/>
      <c r="M322" s="663"/>
      <c r="N322" s="663"/>
      <c r="O322" s="663"/>
      <c r="P322" s="663"/>
      <c r="Q322" s="663"/>
      <c r="R322" s="663"/>
      <c r="S322" s="663"/>
      <c r="T322" s="663"/>
      <c r="U322" s="663"/>
      <c r="V322" s="663"/>
      <c r="W322" s="663"/>
      <c r="X322" s="663"/>
      <c r="Y322" s="663"/>
      <c r="Z322" s="663"/>
      <c r="AA322" s="663"/>
      <c r="AB322" s="663"/>
      <c r="AC322" s="663"/>
      <c r="AD322" s="663"/>
      <c r="AE322" s="663"/>
      <c r="AF322" s="663"/>
      <c r="AG322" s="663"/>
      <c r="AH322" s="746"/>
      <c r="AI322" s="759"/>
      <c r="AJ322" s="573"/>
      <c r="AK322" s="573"/>
      <c r="AL322" s="573"/>
      <c r="AM322" s="573"/>
      <c r="AN322" s="760"/>
    </row>
    <row r="323" spans="1:40" ht="17.25" customHeight="1">
      <c r="A323" s="47"/>
      <c r="B323" s="47"/>
      <c r="C323" s="757"/>
      <c r="D323" s="758"/>
      <c r="E323" s="630"/>
      <c r="F323" s="631"/>
      <c r="G323" s="631"/>
      <c r="H323" s="631"/>
      <c r="I323" s="631"/>
      <c r="J323" s="631"/>
      <c r="K323" s="631"/>
      <c r="L323" s="631"/>
      <c r="M323" s="631"/>
      <c r="N323" s="631"/>
      <c r="O323" s="631"/>
      <c r="P323" s="631"/>
      <c r="Q323" s="631"/>
      <c r="R323" s="631"/>
      <c r="S323" s="631"/>
      <c r="T323" s="631"/>
      <c r="U323" s="631"/>
      <c r="V323" s="631"/>
      <c r="W323" s="631"/>
      <c r="X323" s="631"/>
      <c r="Y323" s="631"/>
      <c r="Z323" s="631"/>
      <c r="AA323" s="631"/>
      <c r="AB323" s="631"/>
      <c r="AC323" s="631"/>
      <c r="AD323" s="631"/>
      <c r="AE323" s="631"/>
      <c r="AF323" s="631"/>
      <c r="AG323" s="631"/>
      <c r="AH323" s="632"/>
      <c r="AI323" s="757"/>
      <c r="AJ323" s="606"/>
      <c r="AK323" s="606"/>
      <c r="AL323" s="606"/>
      <c r="AM323" s="606"/>
      <c r="AN323" s="758"/>
    </row>
    <row r="324" spans="1:40" ht="17.25" customHeight="1">
      <c r="A324" s="47"/>
      <c r="B324" s="47"/>
      <c r="C324" s="755">
        <v>92</v>
      </c>
      <c r="D324" s="756"/>
      <c r="E324" s="698" t="s">
        <v>269</v>
      </c>
      <c r="F324" s="734"/>
      <c r="G324" s="734"/>
      <c r="H324" s="734"/>
      <c r="I324" s="734"/>
      <c r="J324" s="734"/>
      <c r="K324" s="734"/>
      <c r="L324" s="734"/>
      <c r="M324" s="734"/>
      <c r="N324" s="734"/>
      <c r="O324" s="734"/>
      <c r="P324" s="734"/>
      <c r="Q324" s="734"/>
      <c r="R324" s="734"/>
      <c r="S324" s="734"/>
      <c r="T324" s="734"/>
      <c r="U324" s="734"/>
      <c r="V324" s="734"/>
      <c r="W324" s="734"/>
      <c r="X324" s="734"/>
      <c r="Y324" s="734"/>
      <c r="Z324" s="734"/>
      <c r="AA324" s="734"/>
      <c r="AB324" s="734"/>
      <c r="AC324" s="734"/>
      <c r="AD324" s="734"/>
      <c r="AE324" s="734"/>
      <c r="AF324" s="734"/>
      <c r="AG324" s="734"/>
      <c r="AH324" s="735"/>
      <c r="AI324" s="755"/>
      <c r="AJ324" s="597"/>
      <c r="AK324" s="597"/>
      <c r="AL324" s="597"/>
      <c r="AM324" s="597"/>
      <c r="AN324" s="756"/>
    </row>
    <row r="325" spans="1:40" ht="17.25" customHeight="1">
      <c r="A325" s="47"/>
      <c r="B325" s="47"/>
      <c r="C325" s="757"/>
      <c r="D325" s="758"/>
      <c r="E325" s="630"/>
      <c r="F325" s="631"/>
      <c r="G325" s="631"/>
      <c r="H325" s="631"/>
      <c r="I325" s="631"/>
      <c r="J325" s="631"/>
      <c r="K325" s="631"/>
      <c r="L325" s="631"/>
      <c r="M325" s="631"/>
      <c r="N325" s="631"/>
      <c r="O325" s="631"/>
      <c r="P325" s="631"/>
      <c r="Q325" s="631"/>
      <c r="R325" s="631"/>
      <c r="S325" s="631"/>
      <c r="T325" s="631"/>
      <c r="U325" s="631"/>
      <c r="V325" s="631"/>
      <c r="W325" s="631"/>
      <c r="X325" s="631"/>
      <c r="Y325" s="631"/>
      <c r="Z325" s="631"/>
      <c r="AA325" s="631"/>
      <c r="AB325" s="631"/>
      <c r="AC325" s="631"/>
      <c r="AD325" s="631"/>
      <c r="AE325" s="631"/>
      <c r="AF325" s="631"/>
      <c r="AG325" s="631"/>
      <c r="AH325" s="632"/>
      <c r="AI325" s="757"/>
      <c r="AJ325" s="606"/>
      <c r="AK325" s="606"/>
      <c r="AL325" s="606"/>
      <c r="AM325" s="606"/>
      <c r="AN325" s="758"/>
    </row>
    <row r="326" spans="1:40" s="60" customFormat="1" ht="18" customHeight="1">
      <c r="A326" s="108"/>
      <c r="B326" s="108"/>
      <c r="D326" s="275"/>
      <c r="E326" s="563" t="s">
        <v>759</v>
      </c>
      <c r="F326" s="563"/>
      <c r="G326" s="563"/>
      <c r="H326" s="563"/>
      <c r="I326" s="563"/>
      <c r="J326" s="563"/>
      <c r="K326" s="563"/>
      <c r="L326" s="563"/>
      <c r="M326" s="563"/>
      <c r="N326" s="563"/>
      <c r="O326" s="563"/>
      <c r="P326" s="563"/>
      <c r="Q326" s="563"/>
      <c r="R326" s="563"/>
      <c r="S326" s="563"/>
      <c r="T326" s="563"/>
      <c r="U326" s="563"/>
      <c r="V326" s="563"/>
      <c r="W326" s="563"/>
      <c r="X326" s="563"/>
      <c r="Y326" s="563"/>
      <c r="Z326" s="563"/>
      <c r="AA326" s="563"/>
      <c r="AB326" s="563"/>
      <c r="AC326" s="563"/>
      <c r="AD326" s="563"/>
      <c r="AE326" s="563"/>
      <c r="AF326" s="563"/>
      <c r="AG326" s="563"/>
      <c r="AH326" s="563"/>
      <c r="AI326" s="563"/>
      <c r="AJ326" s="563"/>
      <c r="AK326" s="563"/>
      <c r="AL326" s="563"/>
      <c r="AM326" s="563"/>
      <c r="AN326" s="563"/>
    </row>
    <row r="327" spans="1:40" s="60" customFormat="1">
      <c r="A327" s="108"/>
      <c r="B327" s="108"/>
      <c r="C327" s="261"/>
      <c r="D327" s="261"/>
      <c r="E327" s="261"/>
      <c r="F327" s="261"/>
      <c r="G327" s="261"/>
      <c r="H327" s="261"/>
      <c r="I327" s="261"/>
      <c r="J327" s="261"/>
      <c r="K327" s="261"/>
      <c r="L327" s="261"/>
      <c r="M327" s="261"/>
      <c r="N327" s="261"/>
      <c r="O327" s="261"/>
      <c r="P327" s="261"/>
      <c r="Q327" s="261"/>
      <c r="R327" s="261"/>
      <c r="S327" s="261"/>
      <c r="T327" s="261"/>
      <c r="U327" s="261"/>
      <c r="V327" s="261"/>
      <c r="W327" s="261"/>
      <c r="X327" s="261"/>
      <c r="Y327" s="261"/>
      <c r="Z327" s="261"/>
      <c r="AA327" s="261"/>
      <c r="AB327" s="261"/>
      <c r="AC327" s="261"/>
      <c r="AD327" s="261"/>
      <c r="AE327" s="261"/>
      <c r="AF327" s="261"/>
      <c r="AG327" s="261"/>
      <c r="AH327" s="261"/>
      <c r="AI327" s="261"/>
      <c r="AJ327" s="261"/>
      <c r="AK327" s="261"/>
      <c r="AL327" s="261"/>
      <c r="AM327" s="261"/>
      <c r="AN327" s="261"/>
    </row>
    <row r="328" spans="1:40" s="60" customFormat="1" ht="18" customHeight="1">
      <c r="A328" s="108"/>
      <c r="B328" s="108"/>
      <c r="C328" s="755">
        <v>93</v>
      </c>
      <c r="D328" s="756"/>
      <c r="E328" s="734" t="s">
        <v>304</v>
      </c>
      <c r="F328" s="734"/>
      <c r="G328" s="734"/>
      <c r="H328" s="734"/>
      <c r="I328" s="734"/>
      <c r="J328" s="734"/>
      <c r="K328" s="734"/>
      <c r="L328" s="734"/>
      <c r="M328" s="734"/>
      <c r="N328" s="734"/>
      <c r="O328" s="734"/>
      <c r="P328" s="734"/>
      <c r="Q328" s="734"/>
      <c r="R328" s="734"/>
      <c r="S328" s="734"/>
      <c r="T328" s="734"/>
      <c r="U328" s="734"/>
      <c r="V328" s="734"/>
      <c r="W328" s="734"/>
      <c r="X328" s="734"/>
      <c r="Y328" s="734"/>
      <c r="Z328" s="734"/>
      <c r="AA328" s="734"/>
      <c r="AB328" s="734"/>
      <c r="AC328" s="734"/>
      <c r="AD328" s="734"/>
      <c r="AE328" s="734"/>
      <c r="AF328" s="734"/>
      <c r="AG328" s="734"/>
      <c r="AH328" s="735"/>
      <c r="AI328" s="827"/>
      <c r="AJ328" s="828"/>
      <c r="AK328" s="828"/>
      <c r="AL328" s="828"/>
      <c r="AM328" s="828"/>
      <c r="AN328" s="829"/>
    </row>
    <row r="329" spans="1:40" s="60" customFormat="1" ht="18" customHeight="1">
      <c r="A329" s="187"/>
      <c r="B329" s="187"/>
      <c r="C329" s="759"/>
      <c r="D329" s="760"/>
      <c r="E329" s="663"/>
      <c r="F329" s="663"/>
      <c r="G329" s="663"/>
      <c r="H329" s="663"/>
      <c r="I329" s="663"/>
      <c r="J329" s="663"/>
      <c r="K329" s="663"/>
      <c r="L329" s="663"/>
      <c r="M329" s="663"/>
      <c r="N329" s="663"/>
      <c r="O329" s="663"/>
      <c r="P329" s="663"/>
      <c r="Q329" s="663"/>
      <c r="R329" s="663"/>
      <c r="S329" s="663"/>
      <c r="T329" s="663"/>
      <c r="U329" s="663"/>
      <c r="V329" s="663"/>
      <c r="W329" s="663"/>
      <c r="X329" s="663"/>
      <c r="Y329" s="663"/>
      <c r="Z329" s="663"/>
      <c r="AA329" s="663"/>
      <c r="AB329" s="663"/>
      <c r="AC329" s="663"/>
      <c r="AD329" s="663"/>
      <c r="AE329" s="663"/>
      <c r="AF329" s="663"/>
      <c r="AG329" s="663"/>
      <c r="AH329" s="746"/>
      <c r="AI329" s="830"/>
      <c r="AJ329" s="770"/>
      <c r="AK329" s="770"/>
      <c r="AL329" s="770"/>
      <c r="AM329" s="770"/>
      <c r="AN329" s="831"/>
    </row>
    <row r="330" spans="1:40" s="60" customFormat="1" ht="18" customHeight="1">
      <c r="A330" s="108"/>
      <c r="B330" s="108"/>
      <c r="C330" s="759"/>
      <c r="D330" s="760"/>
      <c r="E330" s="663"/>
      <c r="F330" s="663"/>
      <c r="G330" s="663"/>
      <c r="H330" s="663"/>
      <c r="I330" s="663"/>
      <c r="J330" s="663"/>
      <c r="K330" s="663"/>
      <c r="L330" s="663"/>
      <c r="M330" s="663"/>
      <c r="N330" s="663"/>
      <c r="O330" s="663"/>
      <c r="P330" s="663"/>
      <c r="Q330" s="663"/>
      <c r="R330" s="663"/>
      <c r="S330" s="663"/>
      <c r="T330" s="663"/>
      <c r="U330" s="663"/>
      <c r="V330" s="663"/>
      <c r="W330" s="663"/>
      <c r="X330" s="663"/>
      <c r="Y330" s="663"/>
      <c r="Z330" s="663"/>
      <c r="AA330" s="663"/>
      <c r="AB330" s="663"/>
      <c r="AC330" s="663"/>
      <c r="AD330" s="663"/>
      <c r="AE330" s="663"/>
      <c r="AF330" s="663"/>
      <c r="AG330" s="663"/>
      <c r="AH330" s="746"/>
      <c r="AI330" s="770"/>
      <c r="AJ330" s="770"/>
      <c r="AK330" s="770"/>
      <c r="AL330" s="770"/>
      <c r="AM330" s="770"/>
      <c r="AN330" s="831"/>
    </row>
    <row r="331" spans="1:40" s="60" customFormat="1" ht="18" customHeight="1">
      <c r="A331" s="108"/>
      <c r="B331" s="108"/>
      <c r="C331" s="759"/>
      <c r="D331" s="760"/>
      <c r="E331" s="631"/>
      <c r="F331" s="631"/>
      <c r="G331" s="631"/>
      <c r="H331" s="631"/>
      <c r="I331" s="631"/>
      <c r="J331" s="631"/>
      <c r="K331" s="631"/>
      <c r="L331" s="631"/>
      <c r="M331" s="631"/>
      <c r="N331" s="631"/>
      <c r="O331" s="631"/>
      <c r="P331" s="631"/>
      <c r="Q331" s="631"/>
      <c r="R331" s="631"/>
      <c r="S331" s="631"/>
      <c r="T331" s="631"/>
      <c r="U331" s="631"/>
      <c r="V331" s="631"/>
      <c r="W331" s="631"/>
      <c r="X331" s="631"/>
      <c r="Y331" s="631"/>
      <c r="Z331" s="631"/>
      <c r="AA331" s="631"/>
      <c r="AB331" s="631"/>
      <c r="AC331" s="631"/>
      <c r="AD331" s="631"/>
      <c r="AE331" s="631"/>
      <c r="AF331" s="631"/>
      <c r="AG331" s="631"/>
      <c r="AH331" s="632"/>
      <c r="AI331" s="832"/>
      <c r="AJ331" s="832"/>
      <c r="AK331" s="832"/>
      <c r="AL331" s="832"/>
      <c r="AM331" s="832"/>
      <c r="AN331" s="766"/>
    </row>
    <row r="332" spans="1:40" s="60" customFormat="1" ht="18" customHeight="1">
      <c r="A332" s="108"/>
      <c r="B332" s="108"/>
      <c r="C332" s="755">
        <v>94</v>
      </c>
      <c r="D332" s="756"/>
      <c r="E332" s="734" t="s">
        <v>305</v>
      </c>
      <c r="F332" s="734"/>
      <c r="G332" s="734"/>
      <c r="H332" s="734"/>
      <c r="I332" s="734"/>
      <c r="J332" s="734"/>
      <c r="K332" s="734"/>
      <c r="L332" s="734"/>
      <c r="M332" s="734"/>
      <c r="N332" s="734"/>
      <c r="O332" s="734"/>
      <c r="P332" s="734"/>
      <c r="Q332" s="734"/>
      <c r="R332" s="734"/>
      <c r="S332" s="734"/>
      <c r="T332" s="734"/>
      <c r="U332" s="734"/>
      <c r="V332" s="734"/>
      <c r="W332" s="734"/>
      <c r="X332" s="734"/>
      <c r="Y332" s="734"/>
      <c r="Z332" s="734"/>
      <c r="AA332" s="734"/>
      <c r="AB332" s="734"/>
      <c r="AC332" s="734"/>
      <c r="AD332" s="734"/>
      <c r="AE332" s="734"/>
      <c r="AF332" s="734"/>
      <c r="AG332" s="734"/>
      <c r="AH332" s="735"/>
      <c r="AI332" s="803"/>
      <c r="AJ332" s="597"/>
      <c r="AK332" s="597"/>
      <c r="AL332" s="597"/>
      <c r="AM332" s="597"/>
      <c r="AN332" s="756"/>
    </row>
    <row r="333" spans="1:40" s="60" customFormat="1" ht="18" customHeight="1">
      <c r="A333" s="108"/>
      <c r="B333" s="108"/>
      <c r="C333" s="757"/>
      <c r="D333" s="758"/>
      <c r="E333" s="663"/>
      <c r="F333" s="663"/>
      <c r="G333" s="663"/>
      <c r="H333" s="663"/>
      <c r="I333" s="663"/>
      <c r="J333" s="663"/>
      <c r="K333" s="663"/>
      <c r="L333" s="663"/>
      <c r="M333" s="663"/>
      <c r="N333" s="663"/>
      <c r="O333" s="663"/>
      <c r="P333" s="663"/>
      <c r="Q333" s="663"/>
      <c r="R333" s="663"/>
      <c r="S333" s="663"/>
      <c r="T333" s="663"/>
      <c r="U333" s="663"/>
      <c r="V333" s="663"/>
      <c r="W333" s="663"/>
      <c r="X333" s="663"/>
      <c r="Y333" s="663"/>
      <c r="Z333" s="663"/>
      <c r="AA333" s="663"/>
      <c r="AB333" s="663"/>
      <c r="AC333" s="663"/>
      <c r="AD333" s="663"/>
      <c r="AE333" s="663"/>
      <c r="AF333" s="663"/>
      <c r="AG333" s="663"/>
      <c r="AH333" s="746"/>
      <c r="AI333" s="606"/>
      <c r="AJ333" s="606"/>
      <c r="AK333" s="606"/>
      <c r="AL333" s="606"/>
      <c r="AM333" s="606"/>
      <c r="AN333" s="758"/>
    </row>
    <row r="334" spans="1:40" s="60" customFormat="1" ht="18" customHeight="1">
      <c r="A334" s="108"/>
      <c r="B334" s="108"/>
      <c r="C334" s="755">
        <v>95</v>
      </c>
      <c r="D334" s="756"/>
      <c r="E334" s="734" t="s">
        <v>306</v>
      </c>
      <c r="F334" s="734"/>
      <c r="G334" s="734"/>
      <c r="H334" s="734"/>
      <c r="I334" s="734"/>
      <c r="J334" s="734"/>
      <c r="K334" s="734"/>
      <c r="L334" s="734"/>
      <c r="M334" s="734"/>
      <c r="N334" s="734"/>
      <c r="O334" s="734"/>
      <c r="P334" s="734"/>
      <c r="Q334" s="734"/>
      <c r="R334" s="734"/>
      <c r="S334" s="734"/>
      <c r="T334" s="734"/>
      <c r="U334" s="734"/>
      <c r="V334" s="734"/>
      <c r="W334" s="734"/>
      <c r="X334" s="734"/>
      <c r="Y334" s="734"/>
      <c r="Z334" s="734"/>
      <c r="AA334" s="734"/>
      <c r="AB334" s="734"/>
      <c r="AC334" s="734"/>
      <c r="AD334" s="734"/>
      <c r="AE334" s="734"/>
      <c r="AF334" s="734"/>
      <c r="AG334" s="734"/>
      <c r="AH334" s="735"/>
      <c r="AI334" s="803"/>
      <c r="AJ334" s="597"/>
      <c r="AK334" s="597"/>
      <c r="AL334" s="597"/>
      <c r="AM334" s="597"/>
      <c r="AN334" s="756"/>
    </row>
    <row r="335" spans="1:40" s="60" customFormat="1" ht="18" customHeight="1">
      <c r="A335" s="108"/>
      <c r="B335" s="108"/>
      <c r="C335" s="757"/>
      <c r="D335" s="758"/>
      <c r="E335" s="663"/>
      <c r="F335" s="663"/>
      <c r="G335" s="663"/>
      <c r="H335" s="663"/>
      <c r="I335" s="663"/>
      <c r="J335" s="663"/>
      <c r="K335" s="663"/>
      <c r="L335" s="663"/>
      <c r="M335" s="663"/>
      <c r="N335" s="663"/>
      <c r="O335" s="663"/>
      <c r="P335" s="663"/>
      <c r="Q335" s="663"/>
      <c r="R335" s="663"/>
      <c r="S335" s="663"/>
      <c r="T335" s="663"/>
      <c r="U335" s="663"/>
      <c r="V335" s="663"/>
      <c r="W335" s="663"/>
      <c r="X335" s="663"/>
      <c r="Y335" s="663"/>
      <c r="Z335" s="663"/>
      <c r="AA335" s="663"/>
      <c r="AB335" s="663"/>
      <c r="AC335" s="663"/>
      <c r="AD335" s="663"/>
      <c r="AE335" s="663"/>
      <c r="AF335" s="663"/>
      <c r="AG335" s="663"/>
      <c r="AH335" s="746"/>
      <c r="AI335" s="606"/>
      <c r="AJ335" s="606"/>
      <c r="AK335" s="606"/>
      <c r="AL335" s="606"/>
      <c r="AM335" s="606"/>
      <c r="AN335" s="758"/>
    </row>
    <row r="336" spans="1:40" s="60" customFormat="1" ht="18" customHeight="1">
      <c r="A336" s="108"/>
      <c r="B336" s="108"/>
      <c r="C336" s="755">
        <v>96</v>
      </c>
      <c r="D336" s="756"/>
      <c r="E336" s="734" t="s">
        <v>307</v>
      </c>
      <c r="F336" s="734"/>
      <c r="G336" s="734"/>
      <c r="H336" s="734"/>
      <c r="I336" s="734"/>
      <c r="J336" s="734"/>
      <c r="K336" s="734"/>
      <c r="L336" s="734"/>
      <c r="M336" s="734"/>
      <c r="N336" s="734"/>
      <c r="O336" s="734"/>
      <c r="P336" s="734"/>
      <c r="Q336" s="734"/>
      <c r="R336" s="734"/>
      <c r="S336" s="734"/>
      <c r="T336" s="734"/>
      <c r="U336" s="734"/>
      <c r="V336" s="734"/>
      <c r="W336" s="734"/>
      <c r="X336" s="734"/>
      <c r="Y336" s="734"/>
      <c r="Z336" s="734"/>
      <c r="AA336" s="734"/>
      <c r="AB336" s="734"/>
      <c r="AC336" s="734"/>
      <c r="AD336" s="734"/>
      <c r="AE336" s="734"/>
      <c r="AF336" s="734"/>
      <c r="AG336" s="734"/>
      <c r="AH336" s="735"/>
      <c r="AI336" s="803"/>
      <c r="AJ336" s="597"/>
      <c r="AK336" s="597"/>
      <c r="AL336" s="597"/>
      <c r="AM336" s="597"/>
      <c r="AN336" s="756"/>
    </row>
    <row r="337" spans="1:40" s="60" customFormat="1" ht="18" customHeight="1">
      <c r="A337" s="108"/>
      <c r="B337" s="108"/>
      <c r="C337" s="757"/>
      <c r="D337" s="758"/>
      <c r="E337" s="631"/>
      <c r="F337" s="631"/>
      <c r="G337" s="631"/>
      <c r="H337" s="631"/>
      <c r="I337" s="631"/>
      <c r="J337" s="631"/>
      <c r="K337" s="631"/>
      <c r="L337" s="631"/>
      <c r="M337" s="631"/>
      <c r="N337" s="631"/>
      <c r="O337" s="631"/>
      <c r="P337" s="631"/>
      <c r="Q337" s="631"/>
      <c r="R337" s="631"/>
      <c r="S337" s="631"/>
      <c r="T337" s="631"/>
      <c r="U337" s="631"/>
      <c r="V337" s="631"/>
      <c r="W337" s="631"/>
      <c r="X337" s="631"/>
      <c r="Y337" s="631"/>
      <c r="Z337" s="631"/>
      <c r="AA337" s="631"/>
      <c r="AB337" s="631"/>
      <c r="AC337" s="631"/>
      <c r="AD337" s="631"/>
      <c r="AE337" s="631"/>
      <c r="AF337" s="631"/>
      <c r="AG337" s="631"/>
      <c r="AH337" s="632"/>
      <c r="AI337" s="606"/>
      <c r="AJ337" s="606"/>
      <c r="AK337" s="606"/>
      <c r="AL337" s="606"/>
      <c r="AM337" s="606"/>
      <c r="AN337" s="758"/>
    </row>
    <row r="338" spans="1:40" s="60" customFormat="1" ht="18" customHeight="1">
      <c r="A338" s="108"/>
      <c r="B338" s="108"/>
      <c r="C338" s="759">
        <v>97</v>
      </c>
      <c r="D338" s="760"/>
      <c r="E338" s="734" t="s">
        <v>308</v>
      </c>
      <c r="F338" s="734"/>
      <c r="G338" s="734"/>
      <c r="H338" s="734"/>
      <c r="I338" s="734"/>
      <c r="J338" s="734"/>
      <c r="K338" s="734"/>
      <c r="L338" s="734"/>
      <c r="M338" s="734"/>
      <c r="N338" s="734"/>
      <c r="O338" s="734"/>
      <c r="P338" s="734"/>
      <c r="Q338" s="734"/>
      <c r="R338" s="734"/>
      <c r="S338" s="734"/>
      <c r="T338" s="734"/>
      <c r="U338" s="734"/>
      <c r="V338" s="734"/>
      <c r="W338" s="734"/>
      <c r="X338" s="734"/>
      <c r="Y338" s="734"/>
      <c r="Z338" s="734"/>
      <c r="AA338" s="734"/>
      <c r="AB338" s="734"/>
      <c r="AC338" s="734"/>
      <c r="AD338" s="734"/>
      <c r="AE338" s="734"/>
      <c r="AF338" s="734"/>
      <c r="AG338" s="734"/>
      <c r="AH338" s="735"/>
      <c r="AI338" s="803"/>
      <c r="AJ338" s="597"/>
      <c r="AK338" s="597"/>
      <c r="AL338" s="597"/>
      <c r="AM338" s="597"/>
      <c r="AN338" s="756"/>
    </row>
    <row r="339" spans="1:40" s="60" customFormat="1" ht="18" customHeight="1">
      <c r="A339" s="108"/>
      <c r="B339" s="108"/>
      <c r="C339" s="757"/>
      <c r="D339" s="758"/>
      <c r="E339" s="631"/>
      <c r="F339" s="631"/>
      <c r="G339" s="631"/>
      <c r="H339" s="631"/>
      <c r="I339" s="631"/>
      <c r="J339" s="631"/>
      <c r="K339" s="631"/>
      <c r="L339" s="631"/>
      <c r="M339" s="631"/>
      <c r="N339" s="631"/>
      <c r="O339" s="631"/>
      <c r="P339" s="631"/>
      <c r="Q339" s="631"/>
      <c r="R339" s="631"/>
      <c r="S339" s="631"/>
      <c r="T339" s="631"/>
      <c r="U339" s="631"/>
      <c r="V339" s="631"/>
      <c r="W339" s="631"/>
      <c r="X339" s="631"/>
      <c r="Y339" s="631"/>
      <c r="Z339" s="631"/>
      <c r="AA339" s="631"/>
      <c r="AB339" s="631"/>
      <c r="AC339" s="631"/>
      <c r="AD339" s="631"/>
      <c r="AE339" s="631"/>
      <c r="AF339" s="631"/>
      <c r="AG339" s="631"/>
      <c r="AH339" s="632"/>
      <c r="AI339" s="606"/>
      <c r="AJ339" s="606"/>
      <c r="AK339" s="606"/>
      <c r="AL339" s="606"/>
      <c r="AM339" s="606"/>
      <c r="AN339" s="758"/>
    </row>
    <row r="340" spans="1:40" s="59" customFormat="1" ht="17.25" customHeight="1">
      <c r="A340" s="100"/>
      <c r="B340" s="100"/>
      <c r="C340" s="198"/>
      <c r="D340" s="198"/>
      <c r="E340" s="773" t="s">
        <v>904</v>
      </c>
      <c r="F340" s="773"/>
      <c r="G340" s="773"/>
      <c r="H340" s="773"/>
      <c r="I340" s="773"/>
      <c r="J340" s="773"/>
      <c r="K340" s="773"/>
      <c r="L340" s="773"/>
      <c r="M340" s="773"/>
      <c r="N340" s="773"/>
      <c r="O340" s="773"/>
      <c r="P340" s="773"/>
      <c r="Q340" s="773"/>
      <c r="R340" s="773"/>
      <c r="S340" s="773"/>
      <c r="T340" s="773"/>
      <c r="U340" s="773"/>
      <c r="V340" s="773"/>
      <c r="W340" s="773"/>
      <c r="X340" s="773"/>
      <c r="Y340" s="773"/>
      <c r="Z340" s="773"/>
      <c r="AA340" s="773"/>
      <c r="AB340" s="773"/>
      <c r="AC340" s="773"/>
      <c r="AD340" s="773"/>
      <c r="AE340" s="773"/>
      <c r="AF340" s="773"/>
      <c r="AG340" s="773"/>
      <c r="AH340" s="773"/>
      <c r="AI340" s="773"/>
      <c r="AJ340" s="773"/>
      <c r="AK340" s="773"/>
      <c r="AL340" s="773"/>
      <c r="AM340" s="773"/>
      <c r="AN340" s="773"/>
    </row>
    <row r="341" spans="1:40" s="59" customFormat="1" ht="17.25" customHeight="1">
      <c r="A341" s="100"/>
      <c r="B341" s="100"/>
      <c r="C341" s="198"/>
      <c r="D341" s="198"/>
      <c r="E341" s="773"/>
      <c r="F341" s="773"/>
      <c r="G341" s="773"/>
      <c r="H341" s="773"/>
      <c r="I341" s="773"/>
      <c r="J341" s="773"/>
      <c r="K341" s="773"/>
      <c r="L341" s="773"/>
      <c r="M341" s="773"/>
      <c r="N341" s="773"/>
      <c r="O341" s="773"/>
      <c r="P341" s="773"/>
      <c r="Q341" s="773"/>
      <c r="R341" s="773"/>
      <c r="S341" s="773"/>
      <c r="T341" s="773"/>
      <c r="U341" s="773"/>
      <c r="V341" s="773"/>
      <c r="W341" s="773"/>
      <c r="X341" s="773"/>
      <c r="Y341" s="773"/>
      <c r="Z341" s="773"/>
      <c r="AA341" s="773"/>
      <c r="AB341" s="773"/>
      <c r="AC341" s="773"/>
      <c r="AD341" s="773"/>
      <c r="AE341" s="773"/>
      <c r="AF341" s="773"/>
      <c r="AG341" s="773"/>
      <c r="AH341" s="773"/>
      <c r="AI341" s="773"/>
      <c r="AJ341" s="773"/>
      <c r="AK341" s="773"/>
      <c r="AL341" s="773"/>
      <c r="AM341" s="773"/>
      <c r="AN341" s="773"/>
    </row>
    <row r="342" spans="1:40" s="59" customFormat="1" ht="17.25" customHeight="1">
      <c r="A342" s="100"/>
      <c r="B342" s="100"/>
      <c r="C342" s="198"/>
      <c r="D342" s="198"/>
      <c r="E342" s="773"/>
      <c r="F342" s="773"/>
      <c r="G342" s="773"/>
      <c r="H342" s="773"/>
      <c r="I342" s="773"/>
      <c r="J342" s="773"/>
      <c r="K342" s="773"/>
      <c r="L342" s="773"/>
      <c r="M342" s="773"/>
      <c r="N342" s="773"/>
      <c r="O342" s="773"/>
      <c r="P342" s="773"/>
      <c r="Q342" s="773"/>
      <c r="R342" s="773"/>
      <c r="S342" s="773"/>
      <c r="T342" s="773"/>
      <c r="U342" s="773"/>
      <c r="V342" s="773"/>
      <c r="W342" s="773"/>
      <c r="X342" s="773"/>
      <c r="Y342" s="773"/>
      <c r="Z342" s="773"/>
      <c r="AA342" s="773"/>
      <c r="AB342" s="773"/>
      <c r="AC342" s="773"/>
      <c r="AD342" s="773"/>
      <c r="AE342" s="773"/>
      <c r="AF342" s="773"/>
      <c r="AG342" s="773"/>
      <c r="AH342" s="773"/>
      <c r="AI342" s="773"/>
      <c r="AJ342" s="773"/>
      <c r="AK342" s="773"/>
      <c r="AL342" s="773"/>
      <c r="AM342" s="773"/>
      <c r="AN342" s="773"/>
    </row>
    <row r="343" spans="1:40" s="59" customFormat="1" ht="17.25" customHeight="1">
      <c r="A343" s="100"/>
      <c r="B343" s="100"/>
      <c r="C343" s="198"/>
      <c r="D343" s="198"/>
      <c r="E343" s="773"/>
      <c r="F343" s="773"/>
      <c r="G343" s="773"/>
      <c r="H343" s="773"/>
      <c r="I343" s="773"/>
      <c r="J343" s="773"/>
      <c r="K343" s="773"/>
      <c r="L343" s="773"/>
      <c r="M343" s="773"/>
      <c r="N343" s="773"/>
      <c r="O343" s="773"/>
      <c r="P343" s="773"/>
      <c r="Q343" s="773"/>
      <c r="R343" s="773"/>
      <c r="S343" s="773"/>
      <c r="T343" s="773"/>
      <c r="U343" s="773"/>
      <c r="V343" s="773"/>
      <c r="W343" s="773"/>
      <c r="X343" s="773"/>
      <c r="Y343" s="773"/>
      <c r="Z343" s="773"/>
      <c r="AA343" s="773"/>
      <c r="AB343" s="773"/>
      <c r="AC343" s="773"/>
      <c r="AD343" s="773"/>
      <c r="AE343" s="773"/>
      <c r="AF343" s="773"/>
      <c r="AG343" s="773"/>
      <c r="AH343" s="773"/>
      <c r="AI343" s="773"/>
      <c r="AJ343" s="773"/>
      <c r="AK343" s="773"/>
      <c r="AL343" s="773"/>
      <c r="AM343" s="773"/>
      <c r="AN343" s="773"/>
    </row>
    <row r="344" spans="1:40" ht="18" customHeight="1">
      <c r="A344" s="47"/>
      <c r="B344" s="28" t="s">
        <v>525</v>
      </c>
      <c r="C344" s="198"/>
      <c r="D344" s="198"/>
      <c r="E344" s="199"/>
      <c r="F344" s="199"/>
      <c r="G344" s="199"/>
      <c r="H344" s="199"/>
      <c r="I344" s="199"/>
      <c r="J344" s="199"/>
      <c r="K344" s="199"/>
      <c r="L344" s="199"/>
      <c r="M344" s="199"/>
      <c r="N344" s="199"/>
      <c r="O344" s="199"/>
      <c r="P344" s="199"/>
      <c r="Q344" s="199"/>
      <c r="R344" s="199"/>
      <c r="S344" s="199"/>
      <c r="T344" s="199"/>
      <c r="U344" s="199"/>
      <c r="V344" s="199"/>
      <c r="W344" s="199"/>
      <c r="X344" s="199"/>
      <c r="Y344" s="199"/>
      <c r="Z344" s="199"/>
      <c r="AA344" s="199"/>
      <c r="AB344" s="199"/>
      <c r="AC344" s="199"/>
      <c r="AD344" s="199"/>
      <c r="AE344" s="199"/>
      <c r="AF344" s="199"/>
      <c r="AG344" s="199"/>
      <c r="AH344" s="199"/>
      <c r="AI344" s="75"/>
      <c r="AJ344" s="75"/>
      <c r="AK344" s="75"/>
      <c r="AL344" s="75"/>
      <c r="AM344" s="75"/>
      <c r="AN344" s="75"/>
    </row>
    <row r="345" spans="1:40" ht="18" customHeight="1">
      <c r="A345" s="47"/>
      <c r="B345" s="47"/>
      <c r="C345" s="755">
        <v>98</v>
      </c>
      <c r="D345" s="756"/>
      <c r="E345" s="633" t="s">
        <v>10</v>
      </c>
      <c r="F345" s="622"/>
      <c r="G345" s="622"/>
      <c r="H345" s="622"/>
      <c r="I345" s="622"/>
      <c r="J345" s="622"/>
      <c r="K345" s="622"/>
      <c r="L345" s="622"/>
      <c r="M345" s="622"/>
      <c r="N345" s="622"/>
      <c r="O345" s="622"/>
      <c r="P345" s="622"/>
      <c r="Q345" s="622"/>
      <c r="R345" s="622"/>
      <c r="S345" s="622"/>
      <c r="T345" s="622"/>
      <c r="U345" s="622"/>
      <c r="V345" s="622"/>
      <c r="W345" s="622"/>
      <c r="X345" s="622"/>
      <c r="Y345" s="622"/>
      <c r="Z345" s="622"/>
      <c r="AA345" s="622"/>
      <c r="AB345" s="622"/>
      <c r="AC345" s="622"/>
      <c r="AD345" s="622"/>
      <c r="AE345" s="622"/>
      <c r="AF345" s="622"/>
      <c r="AG345" s="622"/>
      <c r="AH345" s="622"/>
      <c r="AI345" s="622"/>
      <c r="AJ345" s="622"/>
      <c r="AK345" s="622"/>
      <c r="AL345" s="622"/>
      <c r="AM345" s="622"/>
      <c r="AN345" s="623"/>
    </row>
    <row r="346" spans="1:40" ht="18" customHeight="1">
      <c r="A346" s="47"/>
      <c r="B346" s="47"/>
      <c r="C346" s="759"/>
      <c r="D346" s="760"/>
      <c r="E346" s="634"/>
      <c r="F346" s="635"/>
      <c r="G346" s="635"/>
      <c r="H346" s="635"/>
      <c r="I346" s="635"/>
      <c r="J346" s="635"/>
      <c r="K346" s="635"/>
      <c r="L346" s="635"/>
      <c r="M346" s="635"/>
      <c r="N346" s="635"/>
      <c r="O346" s="635"/>
      <c r="P346" s="635"/>
      <c r="Q346" s="635"/>
      <c r="R346" s="635"/>
      <c r="S346" s="635"/>
      <c r="T346" s="635"/>
      <c r="U346" s="635"/>
      <c r="V346" s="635"/>
      <c r="W346" s="635"/>
      <c r="X346" s="635"/>
      <c r="Y346" s="635"/>
      <c r="Z346" s="635"/>
      <c r="AA346" s="635"/>
      <c r="AB346" s="635"/>
      <c r="AC346" s="635"/>
      <c r="AD346" s="635"/>
      <c r="AE346" s="635"/>
      <c r="AF346" s="635"/>
      <c r="AG346" s="635"/>
      <c r="AH346" s="635"/>
      <c r="AI346" s="635"/>
      <c r="AJ346" s="635"/>
      <c r="AK346" s="635"/>
      <c r="AL346" s="635"/>
      <c r="AM346" s="635"/>
      <c r="AN346" s="636"/>
    </row>
    <row r="347" spans="1:40" ht="18" customHeight="1">
      <c r="A347" s="47"/>
      <c r="B347" s="47"/>
      <c r="C347" s="759"/>
      <c r="D347" s="760"/>
      <c r="E347" s="662" t="s">
        <v>9</v>
      </c>
      <c r="F347" s="663"/>
      <c r="G347" s="663"/>
      <c r="H347" s="663"/>
      <c r="I347" s="663"/>
      <c r="J347" s="663"/>
      <c r="K347" s="663"/>
      <c r="L347" s="663"/>
      <c r="M347" s="663"/>
      <c r="N347" s="663"/>
      <c r="O347" s="663"/>
      <c r="P347" s="663"/>
      <c r="Q347" s="663"/>
      <c r="R347" s="663"/>
      <c r="S347" s="663"/>
      <c r="T347" s="663"/>
      <c r="U347" s="663"/>
      <c r="V347" s="225" t="s">
        <v>96</v>
      </c>
      <c r="W347" s="663"/>
      <c r="X347" s="663"/>
      <c r="Y347" s="663"/>
      <c r="Z347" s="663"/>
      <c r="AA347" s="663"/>
      <c r="AB347" s="663"/>
      <c r="AC347" s="663"/>
      <c r="AD347" s="663"/>
      <c r="AE347" s="663"/>
      <c r="AF347" s="663"/>
      <c r="AG347" s="663"/>
      <c r="AH347" s="663"/>
      <c r="AI347" s="663"/>
      <c r="AJ347" s="663"/>
      <c r="AK347" s="663"/>
      <c r="AL347" s="663"/>
      <c r="AM347" s="220" t="s">
        <v>97</v>
      </c>
      <c r="AN347" s="97"/>
    </row>
    <row r="348" spans="1:40" ht="18" customHeight="1">
      <c r="A348" s="47"/>
      <c r="B348" s="47"/>
      <c r="C348" s="759"/>
      <c r="D348" s="760"/>
      <c r="E348" s="662" t="s">
        <v>11</v>
      </c>
      <c r="F348" s="663"/>
      <c r="G348" s="663"/>
      <c r="H348" s="663"/>
      <c r="I348" s="663"/>
      <c r="J348" s="663"/>
      <c r="K348" s="663"/>
      <c r="L348" s="663"/>
      <c r="M348" s="663"/>
      <c r="N348" s="663"/>
      <c r="O348" s="663"/>
      <c r="P348" s="663"/>
      <c r="Q348" s="663"/>
      <c r="R348" s="663"/>
      <c r="S348" s="663"/>
      <c r="T348" s="663"/>
      <c r="U348" s="663"/>
      <c r="V348" s="225" t="s">
        <v>98</v>
      </c>
      <c r="W348" s="663"/>
      <c r="X348" s="663"/>
      <c r="Y348" s="663"/>
      <c r="Z348" s="663"/>
      <c r="AA348" s="663"/>
      <c r="AB348" s="663"/>
      <c r="AC348" s="663"/>
      <c r="AD348" s="663"/>
      <c r="AE348" s="663"/>
      <c r="AF348" s="663"/>
      <c r="AG348" s="663"/>
      <c r="AH348" s="663"/>
      <c r="AI348" s="663"/>
      <c r="AJ348" s="663"/>
      <c r="AK348" s="663"/>
      <c r="AL348" s="663"/>
      <c r="AM348" s="220" t="s">
        <v>97</v>
      </c>
      <c r="AN348" s="97"/>
    </row>
    <row r="349" spans="1:40" ht="18" customHeight="1">
      <c r="A349" s="47"/>
      <c r="B349" s="47"/>
      <c r="C349" s="757"/>
      <c r="D349" s="758"/>
      <c r="E349" s="630" t="s">
        <v>12</v>
      </c>
      <c r="F349" s="631"/>
      <c r="G349" s="631"/>
      <c r="H349" s="631"/>
      <c r="I349" s="631"/>
      <c r="J349" s="631"/>
      <c r="K349" s="631"/>
      <c r="L349" s="631"/>
      <c r="M349" s="631"/>
      <c r="N349" s="631"/>
      <c r="O349" s="631"/>
      <c r="P349" s="631"/>
      <c r="Q349" s="631"/>
      <c r="R349" s="631"/>
      <c r="S349" s="631"/>
      <c r="T349" s="631"/>
      <c r="U349" s="631"/>
      <c r="V349" s="226" t="s">
        <v>99</v>
      </c>
      <c r="W349" s="663"/>
      <c r="X349" s="663"/>
      <c r="Y349" s="663"/>
      <c r="Z349" s="663"/>
      <c r="AA349" s="663"/>
      <c r="AB349" s="663"/>
      <c r="AC349" s="663"/>
      <c r="AD349" s="663"/>
      <c r="AE349" s="663"/>
      <c r="AF349" s="663"/>
      <c r="AG349" s="663"/>
      <c r="AH349" s="663"/>
      <c r="AI349" s="663"/>
      <c r="AJ349" s="663"/>
      <c r="AK349" s="663"/>
      <c r="AL349" s="663"/>
      <c r="AM349" s="223" t="s">
        <v>100</v>
      </c>
      <c r="AN349" s="212"/>
    </row>
    <row r="350" spans="1:40" ht="18" customHeight="1">
      <c r="A350" s="47"/>
      <c r="B350" s="47"/>
      <c r="C350" s="198"/>
      <c r="D350" s="198"/>
      <c r="E350" s="563" t="s">
        <v>760</v>
      </c>
      <c r="F350" s="563"/>
      <c r="G350" s="563"/>
      <c r="H350" s="563"/>
      <c r="I350" s="563"/>
      <c r="J350" s="563"/>
      <c r="K350" s="563"/>
      <c r="L350" s="563"/>
      <c r="M350" s="563"/>
      <c r="N350" s="563"/>
      <c r="O350" s="563"/>
      <c r="P350" s="563"/>
      <c r="Q350" s="563"/>
      <c r="R350" s="563"/>
      <c r="S350" s="563"/>
      <c r="T350" s="563"/>
      <c r="U350" s="563"/>
      <c r="V350" s="563"/>
      <c r="W350" s="563"/>
      <c r="X350" s="563"/>
      <c r="Y350" s="563"/>
      <c r="Z350" s="563"/>
      <c r="AA350" s="563"/>
      <c r="AB350" s="563"/>
      <c r="AC350" s="563"/>
      <c r="AD350" s="563"/>
      <c r="AE350" s="563"/>
      <c r="AF350" s="563"/>
      <c r="AG350" s="563"/>
      <c r="AH350" s="563"/>
      <c r="AI350" s="563"/>
      <c r="AJ350" s="563"/>
      <c r="AK350" s="563"/>
      <c r="AL350" s="563"/>
      <c r="AM350" s="563"/>
      <c r="AN350" s="563"/>
    </row>
    <row r="351" spans="1:40">
      <c r="A351" s="47"/>
      <c r="B351" s="47"/>
      <c r="C351" s="198"/>
      <c r="D351" s="198"/>
      <c r="E351" s="199"/>
      <c r="F351" s="199"/>
      <c r="G351" s="199"/>
      <c r="H351" s="199"/>
      <c r="I351" s="199"/>
      <c r="J351" s="199"/>
      <c r="K351" s="199"/>
      <c r="L351" s="199"/>
      <c r="M351" s="199"/>
      <c r="N351" s="199"/>
      <c r="O351" s="199"/>
      <c r="P351" s="199"/>
      <c r="Q351" s="199"/>
      <c r="R351" s="199"/>
      <c r="S351" s="199"/>
      <c r="T351" s="199"/>
      <c r="U351" s="199"/>
      <c r="V351" s="199"/>
      <c r="W351" s="199"/>
      <c r="X351" s="199"/>
      <c r="Y351" s="199"/>
      <c r="Z351" s="199"/>
      <c r="AA351" s="199"/>
      <c r="AB351" s="199"/>
      <c r="AC351" s="199"/>
      <c r="AD351" s="199"/>
      <c r="AE351" s="199"/>
      <c r="AF351" s="199"/>
      <c r="AG351" s="199"/>
      <c r="AH351" s="199"/>
      <c r="AI351" s="75"/>
      <c r="AJ351" s="75"/>
      <c r="AK351" s="75"/>
      <c r="AL351" s="75"/>
      <c r="AM351" s="75"/>
      <c r="AN351" s="75"/>
    </row>
    <row r="352" spans="1:40" ht="18" customHeight="1">
      <c r="A352" s="47"/>
      <c r="B352" s="28" t="s">
        <v>526</v>
      </c>
      <c r="C352" s="198"/>
      <c r="D352" s="198"/>
      <c r="E352" s="199"/>
      <c r="F352" s="199"/>
      <c r="G352" s="199"/>
      <c r="H352" s="199"/>
      <c r="I352" s="199"/>
      <c r="J352" s="199"/>
      <c r="K352" s="199"/>
      <c r="L352" s="199"/>
      <c r="M352" s="199"/>
      <c r="N352" s="199"/>
      <c r="O352" s="199"/>
      <c r="P352" s="199"/>
      <c r="Q352" s="199"/>
      <c r="R352" s="199"/>
      <c r="S352" s="199"/>
      <c r="T352" s="199"/>
      <c r="U352" s="199"/>
      <c r="V352" s="199"/>
      <c r="W352" s="199"/>
      <c r="X352" s="199"/>
      <c r="Y352" s="199"/>
      <c r="Z352" s="199"/>
      <c r="AA352" s="199"/>
      <c r="AB352" s="199"/>
      <c r="AC352" s="199"/>
      <c r="AD352" s="199"/>
      <c r="AE352" s="199"/>
      <c r="AF352" s="199"/>
      <c r="AG352" s="199"/>
      <c r="AH352" s="199"/>
      <c r="AI352" s="75"/>
      <c r="AJ352" s="75"/>
      <c r="AK352" s="75"/>
      <c r="AL352" s="75"/>
      <c r="AM352" s="75"/>
      <c r="AN352" s="75"/>
    </row>
    <row r="353" spans="1:40" ht="18" customHeight="1">
      <c r="A353" s="47"/>
      <c r="B353" s="47"/>
      <c r="C353" s="755">
        <v>99</v>
      </c>
      <c r="D353" s="756"/>
      <c r="E353" s="698" t="s">
        <v>271</v>
      </c>
      <c r="F353" s="734"/>
      <c r="G353" s="734"/>
      <c r="H353" s="734"/>
      <c r="I353" s="734"/>
      <c r="J353" s="734"/>
      <c r="K353" s="734"/>
      <c r="L353" s="734"/>
      <c r="M353" s="734"/>
      <c r="N353" s="734"/>
      <c r="O353" s="734"/>
      <c r="P353" s="734"/>
      <c r="Q353" s="734"/>
      <c r="R353" s="734"/>
      <c r="S353" s="734"/>
      <c r="T353" s="734"/>
      <c r="U353" s="734"/>
      <c r="V353" s="734"/>
      <c r="W353" s="734"/>
      <c r="X353" s="734"/>
      <c r="Y353" s="734"/>
      <c r="Z353" s="734"/>
      <c r="AA353" s="734"/>
      <c r="AB353" s="734"/>
      <c r="AC353" s="734"/>
      <c r="AD353" s="734"/>
      <c r="AE353" s="734"/>
      <c r="AF353" s="734"/>
      <c r="AG353" s="734"/>
      <c r="AH353" s="735"/>
      <c r="AI353" s="755"/>
      <c r="AJ353" s="597"/>
      <c r="AK353" s="597"/>
      <c r="AL353" s="597"/>
      <c r="AM353" s="597"/>
      <c r="AN353" s="756"/>
    </row>
    <row r="354" spans="1:40" ht="18" customHeight="1">
      <c r="A354" s="47"/>
      <c r="B354" s="47"/>
      <c r="C354" s="757"/>
      <c r="D354" s="758"/>
      <c r="E354" s="630"/>
      <c r="F354" s="631"/>
      <c r="G354" s="631"/>
      <c r="H354" s="631"/>
      <c r="I354" s="631"/>
      <c r="J354" s="631"/>
      <c r="K354" s="631"/>
      <c r="L354" s="631"/>
      <c r="M354" s="631"/>
      <c r="N354" s="631"/>
      <c r="O354" s="631"/>
      <c r="P354" s="631"/>
      <c r="Q354" s="631"/>
      <c r="R354" s="631"/>
      <c r="S354" s="631"/>
      <c r="T354" s="631"/>
      <c r="U354" s="631"/>
      <c r="V354" s="631"/>
      <c r="W354" s="631"/>
      <c r="X354" s="631"/>
      <c r="Y354" s="631"/>
      <c r="Z354" s="631"/>
      <c r="AA354" s="631"/>
      <c r="AB354" s="631"/>
      <c r="AC354" s="631"/>
      <c r="AD354" s="631"/>
      <c r="AE354" s="631"/>
      <c r="AF354" s="631"/>
      <c r="AG354" s="631"/>
      <c r="AH354" s="632"/>
      <c r="AI354" s="757"/>
      <c r="AJ354" s="606"/>
      <c r="AK354" s="606"/>
      <c r="AL354" s="606"/>
      <c r="AM354" s="606"/>
      <c r="AN354" s="758"/>
    </row>
    <row r="355" spans="1:40" ht="18" customHeight="1">
      <c r="A355" s="47"/>
      <c r="B355" s="47"/>
      <c r="C355" s="198"/>
      <c r="D355" s="198"/>
      <c r="E355" s="563" t="s">
        <v>76</v>
      </c>
      <c r="F355" s="563"/>
      <c r="G355" s="563"/>
      <c r="H355" s="563"/>
      <c r="I355" s="563"/>
      <c r="J355" s="563"/>
      <c r="K355" s="563"/>
      <c r="L355" s="563"/>
      <c r="M355" s="563"/>
      <c r="N355" s="563"/>
      <c r="O355" s="563"/>
      <c r="P355" s="563"/>
      <c r="Q355" s="563"/>
      <c r="R355" s="563"/>
      <c r="S355" s="563"/>
      <c r="T355" s="563"/>
      <c r="U355" s="563"/>
      <c r="V355" s="563"/>
      <c r="W355" s="563"/>
      <c r="X355" s="563"/>
      <c r="Y355" s="563"/>
      <c r="Z355" s="563"/>
      <c r="AA355" s="563"/>
      <c r="AB355" s="563"/>
      <c r="AC355" s="563"/>
      <c r="AD355" s="563"/>
      <c r="AE355" s="563"/>
      <c r="AF355" s="563"/>
      <c r="AG355" s="563"/>
      <c r="AH355" s="563"/>
      <c r="AI355" s="563"/>
      <c r="AJ355" s="563"/>
      <c r="AK355" s="563"/>
      <c r="AL355" s="563"/>
      <c r="AM355" s="563"/>
      <c r="AN355" s="563"/>
    </row>
    <row r="356" spans="1:40" ht="18" customHeight="1">
      <c r="A356" s="47"/>
      <c r="B356" s="47"/>
      <c r="C356" s="198"/>
      <c r="D356" s="198"/>
      <c r="E356" s="562"/>
      <c r="F356" s="562"/>
      <c r="G356" s="562"/>
      <c r="H356" s="562"/>
      <c r="I356" s="562"/>
      <c r="J356" s="562"/>
      <c r="K356" s="562"/>
      <c r="L356" s="562"/>
      <c r="M356" s="562"/>
      <c r="N356" s="562"/>
      <c r="O356" s="562"/>
      <c r="P356" s="562"/>
      <c r="Q356" s="562"/>
      <c r="R356" s="562"/>
      <c r="S356" s="562"/>
      <c r="T356" s="562"/>
      <c r="U356" s="562"/>
      <c r="V356" s="562"/>
      <c r="W356" s="562"/>
      <c r="X356" s="562"/>
      <c r="Y356" s="562"/>
      <c r="Z356" s="562"/>
      <c r="AA356" s="562"/>
      <c r="AB356" s="562"/>
      <c r="AC356" s="562"/>
      <c r="AD356" s="562"/>
      <c r="AE356" s="562"/>
      <c r="AF356" s="562"/>
      <c r="AG356" s="562"/>
      <c r="AH356" s="562"/>
      <c r="AI356" s="562"/>
      <c r="AJ356" s="562"/>
      <c r="AK356" s="562"/>
      <c r="AL356" s="562"/>
      <c r="AM356" s="562"/>
      <c r="AN356" s="562"/>
    </row>
    <row r="357" spans="1:40">
      <c r="A357" s="47"/>
      <c r="B357" s="47"/>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2"/>
      <c r="AI357" s="62"/>
      <c r="AJ357" s="62"/>
      <c r="AK357" s="62"/>
      <c r="AL357" s="62"/>
      <c r="AM357" s="62"/>
      <c r="AN357" s="62"/>
    </row>
    <row r="358" spans="1:40" ht="18" customHeight="1">
      <c r="A358" s="47"/>
      <c r="B358" s="28" t="s">
        <v>527</v>
      </c>
      <c r="C358" s="198"/>
      <c r="D358" s="198"/>
      <c r="E358" s="220"/>
      <c r="F358" s="220"/>
      <c r="G358" s="220"/>
      <c r="H358" s="220"/>
      <c r="I358" s="220"/>
      <c r="J358" s="220"/>
      <c r="K358" s="220"/>
      <c r="L358" s="220"/>
      <c r="M358" s="220"/>
      <c r="N358" s="220"/>
      <c r="O358" s="220"/>
      <c r="P358" s="220"/>
      <c r="Q358" s="220"/>
      <c r="R358" s="220"/>
      <c r="S358" s="220"/>
      <c r="T358" s="220"/>
      <c r="U358" s="220"/>
      <c r="V358" s="220"/>
      <c r="W358" s="220"/>
      <c r="X358" s="220"/>
      <c r="Y358" s="220"/>
      <c r="Z358" s="220"/>
      <c r="AA358" s="220"/>
      <c r="AB358" s="220"/>
      <c r="AC358" s="220"/>
      <c r="AD358" s="220"/>
      <c r="AE358" s="220"/>
      <c r="AF358" s="220"/>
      <c r="AG358" s="220"/>
      <c r="AH358" s="220"/>
      <c r="AI358" s="62"/>
      <c r="AJ358" s="62"/>
      <c r="AK358" s="62"/>
      <c r="AL358" s="62"/>
      <c r="AM358" s="62"/>
      <c r="AN358" s="62"/>
    </row>
    <row r="359" spans="1:40" ht="18" customHeight="1">
      <c r="A359" s="47"/>
      <c r="B359" s="47"/>
      <c r="C359" s="755">
        <v>100</v>
      </c>
      <c r="D359" s="756"/>
      <c r="E359" s="698" t="s">
        <v>272</v>
      </c>
      <c r="F359" s="734"/>
      <c r="G359" s="734"/>
      <c r="H359" s="734"/>
      <c r="I359" s="734"/>
      <c r="J359" s="734"/>
      <c r="K359" s="734"/>
      <c r="L359" s="734"/>
      <c r="M359" s="734"/>
      <c r="N359" s="734"/>
      <c r="O359" s="734"/>
      <c r="P359" s="734"/>
      <c r="Q359" s="734"/>
      <c r="R359" s="734"/>
      <c r="S359" s="734"/>
      <c r="T359" s="734"/>
      <c r="U359" s="734"/>
      <c r="V359" s="734"/>
      <c r="W359" s="734"/>
      <c r="X359" s="734"/>
      <c r="Y359" s="734"/>
      <c r="Z359" s="734"/>
      <c r="AA359" s="734"/>
      <c r="AB359" s="734"/>
      <c r="AC359" s="734"/>
      <c r="AD359" s="734"/>
      <c r="AE359" s="734"/>
      <c r="AF359" s="734"/>
      <c r="AG359" s="734"/>
      <c r="AH359" s="735"/>
      <c r="AI359" s="755"/>
      <c r="AJ359" s="597"/>
      <c r="AK359" s="597"/>
      <c r="AL359" s="597"/>
      <c r="AM359" s="597"/>
      <c r="AN359" s="756"/>
    </row>
    <row r="360" spans="1:40" ht="16.5" customHeight="1">
      <c r="A360" s="47"/>
      <c r="B360" s="47"/>
      <c r="C360" s="757"/>
      <c r="D360" s="758"/>
      <c r="E360" s="630"/>
      <c r="F360" s="631"/>
      <c r="G360" s="631"/>
      <c r="H360" s="631"/>
      <c r="I360" s="631"/>
      <c r="J360" s="631"/>
      <c r="K360" s="631"/>
      <c r="L360" s="631"/>
      <c r="M360" s="631"/>
      <c r="N360" s="631"/>
      <c r="O360" s="631"/>
      <c r="P360" s="631"/>
      <c r="Q360" s="631"/>
      <c r="R360" s="631"/>
      <c r="S360" s="631"/>
      <c r="T360" s="631"/>
      <c r="U360" s="631"/>
      <c r="V360" s="631"/>
      <c r="W360" s="631"/>
      <c r="X360" s="631"/>
      <c r="Y360" s="631"/>
      <c r="Z360" s="631"/>
      <c r="AA360" s="631"/>
      <c r="AB360" s="631"/>
      <c r="AC360" s="631"/>
      <c r="AD360" s="631"/>
      <c r="AE360" s="631"/>
      <c r="AF360" s="631"/>
      <c r="AG360" s="631"/>
      <c r="AH360" s="632"/>
      <c r="AI360" s="757"/>
      <c r="AJ360" s="606"/>
      <c r="AK360" s="606"/>
      <c r="AL360" s="606"/>
      <c r="AM360" s="606"/>
      <c r="AN360" s="758"/>
    </row>
    <row r="361" spans="1:40" ht="18" customHeight="1">
      <c r="A361" s="47"/>
      <c r="B361" s="47"/>
      <c r="C361" s="755">
        <v>101</v>
      </c>
      <c r="D361" s="756"/>
      <c r="E361" s="698" t="s">
        <v>273</v>
      </c>
      <c r="F361" s="774"/>
      <c r="G361" s="774"/>
      <c r="H361" s="774"/>
      <c r="I361" s="774"/>
      <c r="J361" s="774"/>
      <c r="K361" s="774"/>
      <c r="L361" s="774"/>
      <c r="M361" s="774"/>
      <c r="N361" s="774"/>
      <c r="O361" s="774"/>
      <c r="P361" s="774"/>
      <c r="Q361" s="774"/>
      <c r="R361" s="774"/>
      <c r="S361" s="774"/>
      <c r="T361" s="774"/>
      <c r="U361" s="774"/>
      <c r="V361" s="774"/>
      <c r="W361" s="774"/>
      <c r="X361" s="774"/>
      <c r="Y361" s="774"/>
      <c r="Z361" s="774"/>
      <c r="AA361" s="774"/>
      <c r="AB361" s="774"/>
      <c r="AC361" s="774"/>
      <c r="AD361" s="774"/>
      <c r="AE361" s="774"/>
      <c r="AF361" s="774"/>
      <c r="AG361" s="774"/>
      <c r="AH361" s="775"/>
      <c r="AI361" s="755"/>
      <c r="AJ361" s="597"/>
      <c r="AK361" s="597"/>
      <c r="AL361" s="597"/>
      <c r="AM361" s="597"/>
      <c r="AN361" s="756"/>
    </row>
    <row r="362" spans="1:40" s="264" customFormat="1" ht="18" customHeight="1">
      <c r="A362" s="192"/>
      <c r="B362" s="192"/>
      <c r="C362" s="759"/>
      <c r="D362" s="760"/>
      <c r="E362" s="662"/>
      <c r="F362" s="776"/>
      <c r="G362" s="776"/>
      <c r="H362" s="776"/>
      <c r="I362" s="776"/>
      <c r="J362" s="776"/>
      <c r="K362" s="776"/>
      <c r="L362" s="776"/>
      <c r="M362" s="776"/>
      <c r="N362" s="776"/>
      <c r="O362" s="776"/>
      <c r="P362" s="776"/>
      <c r="Q362" s="776"/>
      <c r="R362" s="776"/>
      <c r="S362" s="776"/>
      <c r="T362" s="776"/>
      <c r="U362" s="776"/>
      <c r="V362" s="776"/>
      <c r="W362" s="776"/>
      <c r="X362" s="776"/>
      <c r="Y362" s="776"/>
      <c r="Z362" s="776"/>
      <c r="AA362" s="776"/>
      <c r="AB362" s="776"/>
      <c r="AC362" s="776"/>
      <c r="AD362" s="776"/>
      <c r="AE362" s="776"/>
      <c r="AF362" s="776"/>
      <c r="AG362" s="776"/>
      <c r="AH362" s="777"/>
      <c r="AI362" s="759"/>
      <c r="AJ362" s="573"/>
      <c r="AK362" s="573"/>
      <c r="AL362" s="573"/>
      <c r="AM362" s="573"/>
      <c r="AN362" s="760"/>
    </row>
    <row r="363" spans="1:40" ht="18" customHeight="1">
      <c r="A363" s="47"/>
      <c r="B363" s="47"/>
      <c r="C363" s="757"/>
      <c r="D363" s="758"/>
      <c r="E363" s="778"/>
      <c r="F363" s="779"/>
      <c r="G363" s="779"/>
      <c r="H363" s="779"/>
      <c r="I363" s="779"/>
      <c r="J363" s="779"/>
      <c r="K363" s="779"/>
      <c r="L363" s="779"/>
      <c r="M363" s="779"/>
      <c r="N363" s="779"/>
      <c r="O363" s="779"/>
      <c r="P363" s="779"/>
      <c r="Q363" s="779"/>
      <c r="R363" s="779"/>
      <c r="S363" s="779"/>
      <c r="T363" s="779"/>
      <c r="U363" s="779"/>
      <c r="V363" s="779"/>
      <c r="W363" s="779"/>
      <c r="X363" s="779"/>
      <c r="Y363" s="779"/>
      <c r="Z363" s="779"/>
      <c r="AA363" s="779"/>
      <c r="AB363" s="779"/>
      <c r="AC363" s="779"/>
      <c r="AD363" s="779"/>
      <c r="AE363" s="779"/>
      <c r="AF363" s="779"/>
      <c r="AG363" s="779"/>
      <c r="AH363" s="780"/>
      <c r="AI363" s="757"/>
      <c r="AJ363" s="606"/>
      <c r="AK363" s="606"/>
      <c r="AL363" s="606"/>
      <c r="AM363" s="606"/>
      <c r="AN363" s="758"/>
    </row>
    <row r="364" spans="1:40" ht="18" customHeight="1">
      <c r="A364" s="47"/>
      <c r="B364" s="47"/>
      <c r="C364" s="755">
        <v>102</v>
      </c>
      <c r="D364" s="756"/>
      <c r="E364" s="698" t="s">
        <v>274</v>
      </c>
      <c r="F364" s="734"/>
      <c r="G364" s="734"/>
      <c r="H364" s="734"/>
      <c r="I364" s="734"/>
      <c r="J364" s="734"/>
      <c r="K364" s="734"/>
      <c r="L364" s="734"/>
      <c r="M364" s="734"/>
      <c r="N364" s="734"/>
      <c r="O364" s="734"/>
      <c r="P364" s="734"/>
      <c r="Q364" s="734"/>
      <c r="R364" s="734"/>
      <c r="S364" s="734"/>
      <c r="T364" s="734"/>
      <c r="U364" s="734"/>
      <c r="V364" s="734"/>
      <c r="W364" s="734"/>
      <c r="X364" s="734"/>
      <c r="Y364" s="734"/>
      <c r="Z364" s="734"/>
      <c r="AA364" s="734"/>
      <c r="AB364" s="734"/>
      <c r="AC364" s="734"/>
      <c r="AD364" s="734"/>
      <c r="AE364" s="734"/>
      <c r="AF364" s="734"/>
      <c r="AG364" s="734"/>
      <c r="AH364" s="735"/>
      <c r="AI364" s="755"/>
      <c r="AJ364" s="597"/>
      <c r="AK364" s="597"/>
      <c r="AL364" s="597"/>
      <c r="AM364" s="597"/>
      <c r="AN364" s="756"/>
    </row>
    <row r="365" spans="1:40" ht="18" customHeight="1">
      <c r="A365" s="47"/>
      <c r="B365" s="47"/>
      <c r="C365" s="757"/>
      <c r="D365" s="758"/>
      <c r="E365" s="630"/>
      <c r="F365" s="631"/>
      <c r="G365" s="631"/>
      <c r="H365" s="631"/>
      <c r="I365" s="631"/>
      <c r="J365" s="631"/>
      <c r="K365" s="631"/>
      <c r="L365" s="631"/>
      <c r="M365" s="631"/>
      <c r="N365" s="631"/>
      <c r="O365" s="631"/>
      <c r="P365" s="631"/>
      <c r="Q365" s="631"/>
      <c r="R365" s="631"/>
      <c r="S365" s="631"/>
      <c r="T365" s="631"/>
      <c r="U365" s="631"/>
      <c r="V365" s="631"/>
      <c r="W365" s="631"/>
      <c r="X365" s="631"/>
      <c r="Y365" s="631"/>
      <c r="Z365" s="663"/>
      <c r="AA365" s="663"/>
      <c r="AB365" s="663"/>
      <c r="AC365" s="663"/>
      <c r="AD365" s="663"/>
      <c r="AE365" s="663"/>
      <c r="AF365" s="663"/>
      <c r="AG365" s="663"/>
      <c r="AH365" s="746"/>
      <c r="AI365" s="757"/>
      <c r="AJ365" s="606"/>
      <c r="AK365" s="606"/>
      <c r="AL365" s="606"/>
      <c r="AM365" s="606"/>
      <c r="AN365" s="758"/>
    </row>
    <row r="366" spans="1:40" ht="18" customHeight="1">
      <c r="A366" s="47"/>
      <c r="B366" s="47"/>
      <c r="C366" s="755">
        <v>103</v>
      </c>
      <c r="D366" s="756"/>
      <c r="E366" s="698" t="s">
        <v>60</v>
      </c>
      <c r="F366" s="734"/>
      <c r="G366" s="734"/>
      <c r="H366" s="734"/>
      <c r="I366" s="734"/>
      <c r="J366" s="734"/>
      <c r="K366" s="734"/>
      <c r="L366" s="734"/>
      <c r="M366" s="734"/>
      <c r="N366" s="734"/>
      <c r="O366" s="734"/>
      <c r="P366" s="734"/>
      <c r="Q366" s="734"/>
      <c r="R366" s="734"/>
      <c r="S366" s="734"/>
      <c r="T366" s="734"/>
      <c r="U366" s="734"/>
      <c r="V366" s="734"/>
      <c r="W366" s="734"/>
      <c r="X366" s="734"/>
      <c r="Y366" s="735"/>
      <c r="Z366" s="755" t="s">
        <v>61</v>
      </c>
      <c r="AA366" s="597"/>
      <c r="AB366" s="597"/>
      <c r="AC366" s="798"/>
      <c r="AD366" s="798"/>
      <c r="AE366" s="798"/>
      <c r="AF366" s="798"/>
      <c r="AG366" s="798"/>
      <c r="AH366" s="798"/>
      <c r="AI366" s="798"/>
      <c r="AJ366" s="798"/>
      <c r="AK366" s="798"/>
      <c r="AL366" s="798"/>
      <c r="AM366" s="798"/>
      <c r="AN366" s="799"/>
    </row>
    <row r="367" spans="1:40" ht="18" customHeight="1">
      <c r="A367" s="47"/>
      <c r="B367" s="47"/>
      <c r="C367" s="757"/>
      <c r="D367" s="758"/>
      <c r="E367" s="630"/>
      <c r="F367" s="631"/>
      <c r="G367" s="631"/>
      <c r="H367" s="631"/>
      <c r="I367" s="631"/>
      <c r="J367" s="631"/>
      <c r="K367" s="631"/>
      <c r="L367" s="631"/>
      <c r="M367" s="631"/>
      <c r="N367" s="631"/>
      <c r="O367" s="631"/>
      <c r="P367" s="631"/>
      <c r="Q367" s="631"/>
      <c r="R367" s="631"/>
      <c r="S367" s="631"/>
      <c r="T367" s="631"/>
      <c r="U367" s="631"/>
      <c r="V367" s="631"/>
      <c r="W367" s="631"/>
      <c r="X367" s="631"/>
      <c r="Y367" s="632"/>
      <c r="Z367" s="757"/>
      <c r="AA367" s="606"/>
      <c r="AB367" s="606"/>
      <c r="AC367" s="800"/>
      <c r="AD367" s="800"/>
      <c r="AE367" s="800"/>
      <c r="AF367" s="800"/>
      <c r="AG367" s="800"/>
      <c r="AH367" s="800"/>
      <c r="AI367" s="800"/>
      <c r="AJ367" s="800"/>
      <c r="AK367" s="800"/>
      <c r="AL367" s="800"/>
      <c r="AM367" s="800"/>
      <c r="AN367" s="801"/>
    </row>
    <row r="368" spans="1:40" ht="18" customHeight="1">
      <c r="A368" s="47"/>
      <c r="B368" s="47"/>
      <c r="C368" s="198"/>
      <c r="D368" s="198"/>
      <c r="E368" s="563" t="s">
        <v>77</v>
      </c>
      <c r="F368" s="563"/>
      <c r="G368" s="563"/>
      <c r="H368" s="563"/>
      <c r="I368" s="563"/>
      <c r="J368" s="563"/>
      <c r="K368" s="563"/>
      <c r="L368" s="563"/>
      <c r="M368" s="563"/>
      <c r="N368" s="563"/>
      <c r="O368" s="563"/>
      <c r="P368" s="563"/>
      <c r="Q368" s="563"/>
      <c r="R368" s="563"/>
      <c r="S368" s="563"/>
      <c r="T368" s="563"/>
      <c r="U368" s="563"/>
      <c r="V368" s="563"/>
      <c r="W368" s="563"/>
      <c r="X368" s="563"/>
      <c r="Y368" s="563"/>
      <c r="Z368" s="563"/>
      <c r="AA368" s="563"/>
      <c r="AB368" s="563"/>
      <c r="AC368" s="563"/>
      <c r="AD368" s="563"/>
      <c r="AE368" s="563"/>
      <c r="AF368" s="563"/>
      <c r="AG368" s="563"/>
      <c r="AH368" s="563"/>
      <c r="AI368" s="563"/>
      <c r="AJ368" s="563"/>
      <c r="AK368" s="563"/>
      <c r="AL368" s="563"/>
      <c r="AM368" s="563"/>
      <c r="AN368" s="563"/>
    </row>
    <row r="369" spans="1:40" ht="18" customHeight="1">
      <c r="A369" s="47"/>
      <c r="B369" s="47"/>
      <c r="C369" s="198"/>
      <c r="D369" s="198"/>
      <c r="E369" s="562"/>
      <c r="F369" s="562"/>
      <c r="G369" s="562"/>
      <c r="H369" s="562"/>
      <c r="I369" s="562"/>
      <c r="J369" s="562"/>
      <c r="K369" s="562"/>
      <c r="L369" s="562"/>
      <c r="M369" s="562"/>
      <c r="N369" s="562"/>
      <c r="O369" s="562"/>
      <c r="P369" s="562"/>
      <c r="Q369" s="562"/>
      <c r="R369" s="562"/>
      <c r="S369" s="562"/>
      <c r="T369" s="562"/>
      <c r="U369" s="562"/>
      <c r="V369" s="562"/>
      <c r="W369" s="562"/>
      <c r="X369" s="562"/>
      <c r="Y369" s="562"/>
      <c r="Z369" s="562"/>
      <c r="AA369" s="562"/>
      <c r="AB369" s="562"/>
      <c r="AC369" s="562"/>
      <c r="AD369" s="562"/>
      <c r="AE369" s="562"/>
      <c r="AF369" s="562"/>
      <c r="AG369" s="562"/>
      <c r="AH369" s="562"/>
      <c r="AI369" s="562"/>
      <c r="AJ369" s="562"/>
      <c r="AK369" s="562"/>
      <c r="AL369" s="562"/>
      <c r="AM369" s="562"/>
      <c r="AN369" s="562"/>
    </row>
    <row r="370" spans="1:40">
      <c r="A370" s="47"/>
      <c r="B370" s="47"/>
      <c r="C370" s="198"/>
      <c r="D370" s="198"/>
      <c r="E370" s="197"/>
      <c r="F370" s="197"/>
      <c r="G370" s="197"/>
      <c r="H370" s="197"/>
      <c r="I370" s="197"/>
      <c r="J370" s="197"/>
      <c r="K370" s="197"/>
      <c r="L370" s="197"/>
      <c r="M370" s="197"/>
      <c r="N370" s="197"/>
      <c r="O370" s="197"/>
      <c r="P370" s="197"/>
      <c r="Q370" s="197"/>
      <c r="R370" s="197"/>
      <c r="S370" s="197"/>
      <c r="T370" s="197"/>
      <c r="U370" s="197"/>
      <c r="V370" s="197"/>
      <c r="W370" s="197"/>
      <c r="X370" s="197"/>
      <c r="Y370" s="197"/>
      <c r="Z370" s="197"/>
      <c r="AA370" s="197"/>
      <c r="AB370" s="197"/>
      <c r="AC370" s="197"/>
      <c r="AD370" s="197"/>
      <c r="AE370" s="197"/>
      <c r="AF370" s="197"/>
      <c r="AG370" s="197"/>
      <c r="AH370" s="197"/>
      <c r="AI370" s="197"/>
      <c r="AJ370" s="197"/>
      <c r="AK370" s="197"/>
      <c r="AL370" s="197"/>
      <c r="AM370" s="197"/>
      <c r="AN370" s="197"/>
    </row>
    <row r="371" spans="1:40" ht="18" customHeight="1">
      <c r="A371" s="47"/>
      <c r="B371" s="28" t="s">
        <v>528</v>
      </c>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row>
    <row r="372" spans="1:40" ht="18" customHeight="1">
      <c r="A372" s="47"/>
      <c r="B372" s="47"/>
      <c r="C372" s="755">
        <v>104</v>
      </c>
      <c r="D372" s="756"/>
      <c r="E372" s="698" t="s">
        <v>275</v>
      </c>
      <c r="F372" s="734"/>
      <c r="G372" s="734"/>
      <c r="H372" s="734"/>
      <c r="I372" s="734"/>
      <c r="J372" s="734"/>
      <c r="K372" s="734"/>
      <c r="L372" s="734"/>
      <c r="M372" s="734"/>
      <c r="N372" s="734"/>
      <c r="O372" s="734"/>
      <c r="P372" s="734"/>
      <c r="Q372" s="734"/>
      <c r="R372" s="734"/>
      <c r="S372" s="734"/>
      <c r="T372" s="734"/>
      <c r="U372" s="734"/>
      <c r="V372" s="734"/>
      <c r="W372" s="734"/>
      <c r="X372" s="734"/>
      <c r="Y372" s="734"/>
      <c r="Z372" s="734"/>
      <c r="AA372" s="734"/>
      <c r="AB372" s="734"/>
      <c r="AC372" s="734"/>
      <c r="AD372" s="734"/>
      <c r="AE372" s="734"/>
      <c r="AF372" s="734"/>
      <c r="AG372" s="734"/>
      <c r="AH372" s="735"/>
      <c r="AI372" s="755"/>
      <c r="AJ372" s="597"/>
      <c r="AK372" s="597"/>
      <c r="AL372" s="597"/>
      <c r="AM372" s="597"/>
      <c r="AN372" s="756"/>
    </row>
    <row r="373" spans="1:40" ht="18" customHeight="1">
      <c r="A373" s="47"/>
      <c r="B373" s="47"/>
      <c r="C373" s="757"/>
      <c r="D373" s="758"/>
      <c r="E373" s="630"/>
      <c r="F373" s="631"/>
      <c r="G373" s="631"/>
      <c r="H373" s="631"/>
      <c r="I373" s="631"/>
      <c r="J373" s="631"/>
      <c r="K373" s="631"/>
      <c r="L373" s="631"/>
      <c r="M373" s="631"/>
      <c r="N373" s="631"/>
      <c r="O373" s="631"/>
      <c r="P373" s="631"/>
      <c r="Q373" s="631"/>
      <c r="R373" s="631"/>
      <c r="S373" s="631"/>
      <c r="T373" s="631"/>
      <c r="U373" s="631"/>
      <c r="V373" s="631"/>
      <c r="W373" s="631"/>
      <c r="X373" s="631"/>
      <c r="Y373" s="631"/>
      <c r="Z373" s="631"/>
      <c r="AA373" s="631"/>
      <c r="AB373" s="631"/>
      <c r="AC373" s="631"/>
      <c r="AD373" s="631"/>
      <c r="AE373" s="631"/>
      <c r="AF373" s="631"/>
      <c r="AG373" s="631"/>
      <c r="AH373" s="632"/>
      <c r="AI373" s="757"/>
      <c r="AJ373" s="606"/>
      <c r="AK373" s="606"/>
      <c r="AL373" s="606"/>
      <c r="AM373" s="606"/>
      <c r="AN373" s="758"/>
    </row>
    <row r="374" spans="1:40">
      <c r="A374" s="47"/>
      <c r="B374" s="47"/>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c r="AJ374" s="62"/>
      <c r="AK374" s="62"/>
      <c r="AL374" s="62"/>
      <c r="AM374" s="62"/>
      <c r="AN374" s="62"/>
    </row>
    <row r="375" spans="1:40" ht="18" customHeight="1">
      <c r="A375" s="47"/>
      <c r="B375" s="28" t="s">
        <v>529</v>
      </c>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62"/>
      <c r="AI375" s="62"/>
      <c r="AJ375" s="62"/>
      <c r="AK375" s="62"/>
      <c r="AL375" s="62"/>
      <c r="AM375" s="62"/>
      <c r="AN375" s="62"/>
    </row>
    <row r="376" spans="1:40" ht="18" customHeight="1">
      <c r="A376" s="47"/>
      <c r="B376" s="47"/>
      <c r="C376" s="755">
        <v>105</v>
      </c>
      <c r="D376" s="756"/>
      <c r="E376" s="698" t="s">
        <v>276</v>
      </c>
      <c r="F376" s="734"/>
      <c r="G376" s="734"/>
      <c r="H376" s="734"/>
      <c r="I376" s="734"/>
      <c r="J376" s="734"/>
      <c r="K376" s="734"/>
      <c r="L376" s="734"/>
      <c r="M376" s="734"/>
      <c r="N376" s="734"/>
      <c r="O376" s="734"/>
      <c r="P376" s="734"/>
      <c r="Q376" s="734"/>
      <c r="R376" s="734"/>
      <c r="S376" s="734"/>
      <c r="T376" s="734"/>
      <c r="U376" s="734"/>
      <c r="V376" s="734"/>
      <c r="W376" s="734"/>
      <c r="X376" s="734"/>
      <c r="Y376" s="734"/>
      <c r="Z376" s="734"/>
      <c r="AA376" s="734"/>
      <c r="AB376" s="734"/>
      <c r="AC376" s="734"/>
      <c r="AD376" s="734"/>
      <c r="AE376" s="734"/>
      <c r="AF376" s="734"/>
      <c r="AG376" s="734"/>
      <c r="AH376" s="735"/>
      <c r="AI376" s="755"/>
      <c r="AJ376" s="597"/>
      <c r="AK376" s="597"/>
      <c r="AL376" s="597"/>
      <c r="AM376" s="597"/>
      <c r="AN376" s="756"/>
    </row>
    <row r="377" spans="1:40" ht="18" customHeight="1">
      <c r="A377" s="47"/>
      <c r="B377" s="47"/>
      <c r="C377" s="757"/>
      <c r="D377" s="758"/>
      <c r="E377" s="630"/>
      <c r="F377" s="631"/>
      <c r="G377" s="631"/>
      <c r="H377" s="631"/>
      <c r="I377" s="631"/>
      <c r="J377" s="631"/>
      <c r="K377" s="631"/>
      <c r="L377" s="631"/>
      <c r="M377" s="631"/>
      <c r="N377" s="631"/>
      <c r="O377" s="631"/>
      <c r="P377" s="631"/>
      <c r="Q377" s="631"/>
      <c r="R377" s="631"/>
      <c r="S377" s="631"/>
      <c r="T377" s="631"/>
      <c r="U377" s="631"/>
      <c r="V377" s="631"/>
      <c r="W377" s="631"/>
      <c r="X377" s="631"/>
      <c r="Y377" s="631"/>
      <c r="Z377" s="631"/>
      <c r="AA377" s="631"/>
      <c r="AB377" s="631"/>
      <c r="AC377" s="631"/>
      <c r="AD377" s="631"/>
      <c r="AE377" s="631"/>
      <c r="AF377" s="631"/>
      <c r="AG377" s="631"/>
      <c r="AH377" s="632"/>
      <c r="AI377" s="757"/>
      <c r="AJ377" s="606"/>
      <c r="AK377" s="606"/>
      <c r="AL377" s="606"/>
      <c r="AM377" s="606"/>
      <c r="AN377" s="758"/>
    </row>
    <row r="378" spans="1:40" ht="18" customHeight="1">
      <c r="A378" s="47"/>
      <c r="B378" s="47"/>
      <c r="C378" s="755">
        <v>106</v>
      </c>
      <c r="D378" s="756"/>
      <c r="E378" s="698" t="s">
        <v>277</v>
      </c>
      <c r="F378" s="734"/>
      <c r="G378" s="734"/>
      <c r="H378" s="734"/>
      <c r="I378" s="734"/>
      <c r="J378" s="734"/>
      <c r="K378" s="734"/>
      <c r="L378" s="734"/>
      <c r="M378" s="734"/>
      <c r="N378" s="734"/>
      <c r="O378" s="734"/>
      <c r="P378" s="734"/>
      <c r="Q378" s="734"/>
      <c r="R378" s="734"/>
      <c r="S378" s="734"/>
      <c r="T378" s="734"/>
      <c r="U378" s="734"/>
      <c r="V378" s="734"/>
      <c r="W378" s="734"/>
      <c r="X378" s="734"/>
      <c r="Y378" s="734"/>
      <c r="Z378" s="734"/>
      <c r="AA378" s="734"/>
      <c r="AB378" s="734"/>
      <c r="AC378" s="734"/>
      <c r="AD378" s="734"/>
      <c r="AE378" s="734"/>
      <c r="AF378" s="734"/>
      <c r="AG378" s="734"/>
      <c r="AH378" s="735"/>
      <c r="AI378" s="755"/>
      <c r="AJ378" s="597"/>
      <c r="AK378" s="597"/>
      <c r="AL378" s="597"/>
      <c r="AM378" s="597"/>
      <c r="AN378" s="756"/>
    </row>
    <row r="379" spans="1:40" s="264" customFormat="1" ht="18" customHeight="1">
      <c r="A379" s="192"/>
      <c r="B379" s="192"/>
      <c r="C379" s="759"/>
      <c r="D379" s="760"/>
      <c r="E379" s="662"/>
      <c r="F379" s="663"/>
      <c r="G379" s="663"/>
      <c r="H379" s="663"/>
      <c r="I379" s="663"/>
      <c r="J379" s="663"/>
      <c r="K379" s="663"/>
      <c r="L379" s="663"/>
      <c r="M379" s="663"/>
      <c r="N379" s="663"/>
      <c r="O379" s="663"/>
      <c r="P379" s="663"/>
      <c r="Q379" s="663"/>
      <c r="R379" s="663"/>
      <c r="S379" s="663"/>
      <c r="T379" s="663"/>
      <c r="U379" s="663"/>
      <c r="V379" s="663"/>
      <c r="W379" s="663"/>
      <c r="X379" s="663"/>
      <c r="Y379" s="663"/>
      <c r="Z379" s="663"/>
      <c r="AA379" s="663"/>
      <c r="AB379" s="663"/>
      <c r="AC379" s="663"/>
      <c r="AD379" s="663"/>
      <c r="AE379" s="663"/>
      <c r="AF379" s="663"/>
      <c r="AG379" s="663"/>
      <c r="AH379" s="746"/>
      <c r="AI379" s="759"/>
      <c r="AJ379" s="573"/>
      <c r="AK379" s="573"/>
      <c r="AL379" s="573"/>
      <c r="AM379" s="573"/>
      <c r="AN379" s="760"/>
    </row>
    <row r="380" spans="1:40" ht="18" customHeight="1">
      <c r="A380" s="47"/>
      <c r="B380" s="47"/>
      <c r="C380" s="757"/>
      <c r="D380" s="758"/>
      <c r="E380" s="630"/>
      <c r="F380" s="631"/>
      <c r="G380" s="631"/>
      <c r="H380" s="631"/>
      <c r="I380" s="631"/>
      <c r="J380" s="631"/>
      <c r="K380" s="631"/>
      <c r="L380" s="631"/>
      <c r="M380" s="631"/>
      <c r="N380" s="631"/>
      <c r="O380" s="631"/>
      <c r="P380" s="631"/>
      <c r="Q380" s="631"/>
      <c r="R380" s="631"/>
      <c r="S380" s="631"/>
      <c r="T380" s="631"/>
      <c r="U380" s="631"/>
      <c r="V380" s="631"/>
      <c r="W380" s="631"/>
      <c r="X380" s="631"/>
      <c r="Y380" s="631"/>
      <c r="Z380" s="631"/>
      <c r="AA380" s="631"/>
      <c r="AB380" s="631"/>
      <c r="AC380" s="631"/>
      <c r="AD380" s="631"/>
      <c r="AE380" s="631"/>
      <c r="AF380" s="631"/>
      <c r="AG380" s="631"/>
      <c r="AH380" s="632"/>
      <c r="AI380" s="757"/>
      <c r="AJ380" s="606"/>
      <c r="AK380" s="606"/>
      <c r="AL380" s="606"/>
      <c r="AM380" s="606"/>
      <c r="AN380" s="758"/>
    </row>
    <row r="381" spans="1:40">
      <c r="A381" s="47"/>
      <c r="B381" s="47"/>
      <c r="C381" s="198"/>
      <c r="D381" s="198"/>
      <c r="E381" s="199"/>
      <c r="F381" s="199"/>
      <c r="G381" s="199"/>
      <c r="H381" s="199"/>
      <c r="I381" s="199"/>
      <c r="J381" s="199"/>
      <c r="K381" s="199"/>
      <c r="L381" s="199"/>
      <c r="M381" s="199"/>
      <c r="N381" s="199"/>
      <c r="O381" s="199"/>
      <c r="P381" s="199"/>
      <c r="Q381" s="199"/>
      <c r="R381" s="199"/>
      <c r="S381" s="199"/>
      <c r="T381" s="199"/>
      <c r="U381" s="199"/>
      <c r="V381" s="199"/>
      <c r="W381" s="199"/>
      <c r="X381" s="199"/>
      <c r="Y381" s="199"/>
      <c r="Z381" s="199"/>
      <c r="AA381" s="199"/>
      <c r="AB381" s="199"/>
      <c r="AC381" s="199"/>
      <c r="AD381" s="199"/>
      <c r="AE381" s="199"/>
      <c r="AF381" s="199"/>
      <c r="AG381" s="199"/>
      <c r="AH381" s="199"/>
      <c r="AI381" s="198"/>
      <c r="AJ381" s="198"/>
      <c r="AK381" s="198"/>
      <c r="AL381" s="198"/>
      <c r="AM381" s="198"/>
      <c r="AN381" s="198"/>
    </row>
    <row r="382" spans="1:40" ht="18" customHeight="1">
      <c r="A382" s="47"/>
      <c r="B382" s="28" t="s">
        <v>530</v>
      </c>
      <c r="C382" s="198"/>
      <c r="D382" s="198"/>
      <c r="E382" s="220"/>
      <c r="F382" s="220"/>
      <c r="G382" s="220"/>
      <c r="H382" s="220"/>
      <c r="I382" s="220"/>
      <c r="J382" s="220"/>
      <c r="K382" s="220"/>
      <c r="L382" s="220"/>
      <c r="M382" s="220"/>
      <c r="N382" s="220"/>
      <c r="O382" s="220"/>
      <c r="P382" s="220"/>
      <c r="Q382" s="220"/>
      <c r="R382" s="220"/>
      <c r="S382" s="220"/>
      <c r="T382" s="220"/>
      <c r="U382" s="220"/>
      <c r="V382" s="220"/>
      <c r="W382" s="220"/>
      <c r="X382" s="220"/>
      <c r="Y382" s="220"/>
      <c r="Z382" s="220"/>
      <c r="AA382" s="220"/>
      <c r="AB382" s="220"/>
      <c r="AC382" s="220"/>
      <c r="AD382" s="220"/>
      <c r="AE382" s="220"/>
      <c r="AF382" s="220"/>
      <c r="AG382" s="220"/>
      <c r="AH382" s="220"/>
      <c r="AI382" s="62"/>
      <c r="AJ382" s="62"/>
      <c r="AK382" s="62"/>
      <c r="AL382" s="62"/>
      <c r="AM382" s="62"/>
      <c r="AN382" s="62"/>
    </row>
    <row r="383" spans="1:40" ht="18" customHeight="1">
      <c r="A383" s="47"/>
      <c r="B383" s="47"/>
      <c r="C383" s="755">
        <v>107</v>
      </c>
      <c r="D383" s="756"/>
      <c r="E383" s="698" t="s">
        <v>278</v>
      </c>
      <c r="F383" s="734"/>
      <c r="G383" s="734"/>
      <c r="H383" s="734"/>
      <c r="I383" s="734"/>
      <c r="J383" s="734"/>
      <c r="K383" s="734"/>
      <c r="L383" s="734"/>
      <c r="M383" s="734"/>
      <c r="N383" s="734"/>
      <c r="O383" s="734"/>
      <c r="P383" s="734"/>
      <c r="Q383" s="734"/>
      <c r="R383" s="734"/>
      <c r="S383" s="734"/>
      <c r="T383" s="734"/>
      <c r="U383" s="734"/>
      <c r="V383" s="734"/>
      <c r="W383" s="734"/>
      <c r="X383" s="734"/>
      <c r="Y383" s="734"/>
      <c r="Z383" s="734"/>
      <c r="AA383" s="734"/>
      <c r="AB383" s="734"/>
      <c r="AC383" s="734"/>
      <c r="AD383" s="734"/>
      <c r="AE383" s="734"/>
      <c r="AF383" s="734"/>
      <c r="AG383" s="734"/>
      <c r="AH383" s="735"/>
      <c r="AI383" s="755"/>
      <c r="AJ383" s="597"/>
      <c r="AK383" s="597"/>
      <c r="AL383" s="597"/>
      <c r="AM383" s="597"/>
      <c r="AN383" s="756"/>
    </row>
    <row r="384" spans="1:40" ht="18" customHeight="1">
      <c r="A384" s="47"/>
      <c r="B384" s="47"/>
      <c r="C384" s="757"/>
      <c r="D384" s="758"/>
      <c r="E384" s="630"/>
      <c r="F384" s="631"/>
      <c r="G384" s="631"/>
      <c r="H384" s="631"/>
      <c r="I384" s="631"/>
      <c r="J384" s="631"/>
      <c r="K384" s="631"/>
      <c r="L384" s="631"/>
      <c r="M384" s="631"/>
      <c r="N384" s="631"/>
      <c r="O384" s="631"/>
      <c r="P384" s="631"/>
      <c r="Q384" s="631"/>
      <c r="R384" s="631"/>
      <c r="S384" s="631"/>
      <c r="T384" s="631"/>
      <c r="U384" s="631"/>
      <c r="V384" s="631"/>
      <c r="W384" s="631"/>
      <c r="X384" s="631"/>
      <c r="Y384" s="631"/>
      <c r="Z384" s="631"/>
      <c r="AA384" s="631"/>
      <c r="AB384" s="631"/>
      <c r="AC384" s="631"/>
      <c r="AD384" s="631"/>
      <c r="AE384" s="631"/>
      <c r="AF384" s="631"/>
      <c r="AG384" s="631"/>
      <c r="AH384" s="632"/>
      <c r="AI384" s="757"/>
      <c r="AJ384" s="606"/>
      <c r="AK384" s="606"/>
      <c r="AL384" s="606"/>
      <c r="AM384" s="606"/>
      <c r="AN384" s="758"/>
    </row>
    <row r="385" spans="1:40" ht="18" customHeight="1">
      <c r="A385" s="47"/>
      <c r="B385" s="47"/>
      <c r="C385" s="755">
        <v>108</v>
      </c>
      <c r="D385" s="756"/>
      <c r="E385" s="698" t="s">
        <v>295</v>
      </c>
      <c r="F385" s="734"/>
      <c r="G385" s="734"/>
      <c r="H385" s="734"/>
      <c r="I385" s="734"/>
      <c r="J385" s="734"/>
      <c r="K385" s="734"/>
      <c r="L385" s="734"/>
      <c r="M385" s="734"/>
      <c r="N385" s="734"/>
      <c r="O385" s="734"/>
      <c r="P385" s="734"/>
      <c r="Q385" s="734"/>
      <c r="R385" s="734"/>
      <c r="S385" s="734"/>
      <c r="T385" s="734"/>
      <c r="U385" s="734"/>
      <c r="V385" s="734"/>
      <c r="W385" s="734"/>
      <c r="X385" s="734"/>
      <c r="Y385" s="734"/>
      <c r="Z385" s="734"/>
      <c r="AA385" s="734"/>
      <c r="AB385" s="734"/>
      <c r="AC385" s="734"/>
      <c r="AD385" s="734"/>
      <c r="AE385" s="734"/>
      <c r="AF385" s="734"/>
      <c r="AG385" s="734"/>
      <c r="AH385" s="735"/>
      <c r="AI385" s="755"/>
      <c r="AJ385" s="597"/>
      <c r="AK385" s="597"/>
      <c r="AL385" s="597"/>
      <c r="AM385" s="597"/>
      <c r="AN385" s="756"/>
    </row>
    <row r="386" spans="1:40" ht="18" customHeight="1">
      <c r="A386" s="47"/>
      <c r="B386" s="47"/>
      <c r="C386" s="757"/>
      <c r="D386" s="758"/>
      <c r="E386" s="630"/>
      <c r="F386" s="631"/>
      <c r="G386" s="631"/>
      <c r="H386" s="631"/>
      <c r="I386" s="631"/>
      <c r="J386" s="631"/>
      <c r="K386" s="631"/>
      <c r="L386" s="631"/>
      <c r="M386" s="631"/>
      <c r="N386" s="631"/>
      <c r="O386" s="631"/>
      <c r="P386" s="631"/>
      <c r="Q386" s="631"/>
      <c r="R386" s="631"/>
      <c r="S386" s="631"/>
      <c r="T386" s="631"/>
      <c r="U386" s="631"/>
      <c r="V386" s="631"/>
      <c r="W386" s="631"/>
      <c r="X386" s="631"/>
      <c r="Y386" s="631"/>
      <c r="Z386" s="631"/>
      <c r="AA386" s="631"/>
      <c r="AB386" s="631"/>
      <c r="AC386" s="631"/>
      <c r="AD386" s="631"/>
      <c r="AE386" s="631"/>
      <c r="AF386" s="631"/>
      <c r="AG386" s="631"/>
      <c r="AH386" s="632"/>
      <c r="AI386" s="757"/>
      <c r="AJ386" s="606"/>
      <c r="AK386" s="606"/>
      <c r="AL386" s="606"/>
      <c r="AM386" s="606"/>
      <c r="AN386" s="758"/>
    </row>
    <row r="387" spans="1:40" ht="18" customHeight="1">
      <c r="A387" s="47"/>
      <c r="B387" s="47"/>
      <c r="C387" s="755">
        <v>109</v>
      </c>
      <c r="D387" s="756"/>
      <c r="E387" s="698" t="s">
        <v>279</v>
      </c>
      <c r="F387" s="734"/>
      <c r="G387" s="734"/>
      <c r="H387" s="734"/>
      <c r="I387" s="734"/>
      <c r="J387" s="734"/>
      <c r="K387" s="734"/>
      <c r="L387" s="734"/>
      <c r="M387" s="734"/>
      <c r="N387" s="734"/>
      <c r="O387" s="734"/>
      <c r="P387" s="734"/>
      <c r="Q387" s="734"/>
      <c r="R387" s="734"/>
      <c r="S387" s="734"/>
      <c r="T387" s="734"/>
      <c r="U387" s="734"/>
      <c r="V387" s="734"/>
      <c r="W387" s="734"/>
      <c r="X387" s="734"/>
      <c r="Y387" s="734"/>
      <c r="Z387" s="734"/>
      <c r="AA387" s="734"/>
      <c r="AB387" s="734"/>
      <c r="AC387" s="734"/>
      <c r="AD387" s="734"/>
      <c r="AE387" s="734"/>
      <c r="AF387" s="734"/>
      <c r="AG387" s="734"/>
      <c r="AH387" s="735"/>
      <c r="AI387" s="755"/>
      <c r="AJ387" s="597"/>
      <c r="AK387" s="597"/>
      <c r="AL387" s="597"/>
      <c r="AM387" s="597"/>
      <c r="AN387" s="756"/>
    </row>
    <row r="388" spans="1:40" ht="18" customHeight="1">
      <c r="A388" s="47"/>
      <c r="B388" s="47"/>
      <c r="C388" s="757"/>
      <c r="D388" s="758"/>
      <c r="E388" s="630"/>
      <c r="F388" s="631"/>
      <c r="G388" s="631"/>
      <c r="H388" s="631"/>
      <c r="I388" s="631"/>
      <c r="J388" s="631"/>
      <c r="K388" s="631"/>
      <c r="L388" s="631"/>
      <c r="M388" s="631"/>
      <c r="N388" s="631"/>
      <c r="O388" s="631"/>
      <c r="P388" s="631"/>
      <c r="Q388" s="631"/>
      <c r="R388" s="631"/>
      <c r="S388" s="631"/>
      <c r="T388" s="631"/>
      <c r="U388" s="631"/>
      <c r="V388" s="631"/>
      <c r="W388" s="631"/>
      <c r="X388" s="631"/>
      <c r="Y388" s="631"/>
      <c r="Z388" s="631"/>
      <c r="AA388" s="631"/>
      <c r="AB388" s="631"/>
      <c r="AC388" s="631"/>
      <c r="AD388" s="631"/>
      <c r="AE388" s="631"/>
      <c r="AF388" s="631"/>
      <c r="AG388" s="631"/>
      <c r="AH388" s="632"/>
      <c r="AI388" s="757"/>
      <c r="AJ388" s="606"/>
      <c r="AK388" s="606"/>
      <c r="AL388" s="606"/>
      <c r="AM388" s="606"/>
      <c r="AN388" s="758"/>
    </row>
    <row r="389" spans="1:40" ht="18" customHeight="1">
      <c r="A389" s="47"/>
      <c r="B389" s="47"/>
      <c r="C389" s="755">
        <v>110</v>
      </c>
      <c r="D389" s="756"/>
      <c r="E389" s="698" t="s">
        <v>280</v>
      </c>
      <c r="F389" s="734"/>
      <c r="G389" s="734"/>
      <c r="H389" s="734"/>
      <c r="I389" s="734"/>
      <c r="J389" s="734"/>
      <c r="K389" s="734"/>
      <c r="L389" s="734"/>
      <c r="M389" s="734"/>
      <c r="N389" s="734"/>
      <c r="O389" s="734"/>
      <c r="P389" s="734"/>
      <c r="Q389" s="734"/>
      <c r="R389" s="734"/>
      <c r="S389" s="734"/>
      <c r="T389" s="734"/>
      <c r="U389" s="734"/>
      <c r="V389" s="734"/>
      <c r="W389" s="734"/>
      <c r="X389" s="734"/>
      <c r="Y389" s="734"/>
      <c r="Z389" s="734"/>
      <c r="AA389" s="734"/>
      <c r="AB389" s="734"/>
      <c r="AC389" s="734"/>
      <c r="AD389" s="734"/>
      <c r="AE389" s="734"/>
      <c r="AF389" s="734"/>
      <c r="AG389" s="734"/>
      <c r="AH389" s="735"/>
      <c r="AI389" s="755"/>
      <c r="AJ389" s="597"/>
      <c r="AK389" s="597"/>
      <c r="AL389" s="597"/>
      <c r="AM389" s="597"/>
      <c r="AN389" s="756"/>
    </row>
    <row r="390" spans="1:40" ht="18" customHeight="1">
      <c r="A390" s="47"/>
      <c r="B390" s="47"/>
      <c r="C390" s="757"/>
      <c r="D390" s="758"/>
      <c r="E390" s="630"/>
      <c r="F390" s="631"/>
      <c r="G390" s="631"/>
      <c r="H390" s="631"/>
      <c r="I390" s="631"/>
      <c r="J390" s="631"/>
      <c r="K390" s="631"/>
      <c r="L390" s="631"/>
      <c r="M390" s="631"/>
      <c r="N390" s="631"/>
      <c r="O390" s="631"/>
      <c r="P390" s="631"/>
      <c r="Q390" s="631"/>
      <c r="R390" s="631"/>
      <c r="S390" s="631"/>
      <c r="T390" s="631"/>
      <c r="U390" s="631"/>
      <c r="V390" s="631"/>
      <c r="W390" s="631"/>
      <c r="X390" s="631"/>
      <c r="Y390" s="631"/>
      <c r="Z390" s="631"/>
      <c r="AA390" s="631"/>
      <c r="AB390" s="631"/>
      <c r="AC390" s="631"/>
      <c r="AD390" s="631"/>
      <c r="AE390" s="631"/>
      <c r="AF390" s="631"/>
      <c r="AG390" s="631"/>
      <c r="AH390" s="632"/>
      <c r="AI390" s="757"/>
      <c r="AJ390" s="606"/>
      <c r="AK390" s="606"/>
      <c r="AL390" s="606"/>
      <c r="AM390" s="606"/>
      <c r="AN390" s="758"/>
    </row>
    <row r="391" spans="1:40" ht="18" customHeight="1">
      <c r="A391" s="47"/>
      <c r="B391" s="47"/>
      <c r="C391" s="755">
        <v>111</v>
      </c>
      <c r="D391" s="756"/>
      <c r="E391" s="698" t="s">
        <v>281</v>
      </c>
      <c r="F391" s="734"/>
      <c r="G391" s="734"/>
      <c r="H391" s="734"/>
      <c r="I391" s="734"/>
      <c r="J391" s="734"/>
      <c r="K391" s="734"/>
      <c r="L391" s="734"/>
      <c r="M391" s="734"/>
      <c r="N391" s="734"/>
      <c r="O391" s="734"/>
      <c r="P391" s="734"/>
      <c r="Q391" s="734"/>
      <c r="R391" s="734"/>
      <c r="S391" s="734"/>
      <c r="T391" s="734"/>
      <c r="U391" s="734"/>
      <c r="V391" s="734"/>
      <c r="W391" s="734"/>
      <c r="X391" s="734"/>
      <c r="Y391" s="734"/>
      <c r="Z391" s="734"/>
      <c r="AA391" s="734"/>
      <c r="AB391" s="734"/>
      <c r="AC391" s="734"/>
      <c r="AD391" s="734"/>
      <c r="AE391" s="734"/>
      <c r="AF391" s="734"/>
      <c r="AG391" s="734"/>
      <c r="AH391" s="735"/>
      <c r="AI391" s="755"/>
      <c r="AJ391" s="597"/>
      <c r="AK391" s="597"/>
      <c r="AL391" s="597"/>
      <c r="AM391" s="597"/>
      <c r="AN391" s="756"/>
    </row>
    <row r="392" spans="1:40" ht="18" customHeight="1">
      <c r="A392" s="47"/>
      <c r="B392" s="47"/>
      <c r="C392" s="757"/>
      <c r="D392" s="758"/>
      <c r="E392" s="630"/>
      <c r="F392" s="631"/>
      <c r="G392" s="631"/>
      <c r="H392" s="631"/>
      <c r="I392" s="631"/>
      <c r="J392" s="631"/>
      <c r="K392" s="631"/>
      <c r="L392" s="631"/>
      <c r="M392" s="631"/>
      <c r="N392" s="631"/>
      <c r="O392" s="631"/>
      <c r="P392" s="631"/>
      <c r="Q392" s="631"/>
      <c r="R392" s="631"/>
      <c r="S392" s="631"/>
      <c r="T392" s="631"/>
      <c r="U392" s="631"/>
      <c r="V392" s="631"/>
      <c r="W392" s="631"/>
      <c r="X392" s="631"/>
      <c r="Y392" s="631"/>
      <c r="Z392" s="631"/>
      <c r="AA392" s="631"/>
      <c r="AB392" s="631"/>
      <c r="AC392" s="631"/>
      <c r="AD392" s="631"/>
      <c r="AE392" s="631"/>
      <c r="AF392" s="631"/>
      <c r="AG392" s="631"/>
      <c r="AH392" s="632"/>
      <c r="AI392" s="757"/>
      <c r="AJ392" s="606"/>
      <c r="AK392" s="606"/>
      <c r="AL392" s="606"/>
      <c r="AM392" s="606"/>
      <c r="AN392" s="758"/>
    </row>
    <row r="393" spans="1:40">
      <c r="A393" s="47"/>
      <c r="B393" s="47"/>
      <c r="C393" s="198"/>
      <c r="D393" s="198"/>
      <c r="E393" s="199"/>
      <c r="F393" s="199"/>
      <c r="G393" s="199"/>
      <c r="H393" s="199"/>
      <c r="I393" s="199"/>
      <c r="J393" s="199"/>
      <c r="K393" s="199"/>
      <c r="L393" s="199"/>
      <c r="M393" s="199"/>
      <c r="N393" s="199"/>
      <c r="O393" s="199"/>
      <c r="P393" s="199"/>
      <c r="Q393" s="199"/>
      <c r="R393" s="199"/>
      <c r="S393" s="199"/>
      <c r="T393" s="199"/>
      <c r="U393" s="199"/>
      <c r="V393" s="199"/>
      <c r="W393" s="199"/>
      <c r="X393" s="199"/>
      <c r="Y393" s="199"/>
      <c r="Z393" s="199"/>
      <c r="AA393" s="199"/>
      <c r="AB393" s="199"/>
      <c r="AC393" s="199"/>
      <c r="AD393" s="199"/>
      <c r="AE393" s="199"/>
      <c r="AF393" s="199"/>
      <c r="AG393" s="199"/>
      <c r="AH393" s="199"/>
      <c r="AI393" s="75"/>
      <c r="AJ393" s="75"/>
      <c r="AK393" s="75"/>
      <c r="AL393" s="75"/>
      <c r="AM393" s="75"/>
      <c r="AN393" s="75"/>
    </row>
    <row r="394" spans="1:40" s="184" customFormat="1" ht="18" customHeight="1">
      <c r="A394" s="186"/>
      <c r="B394" s="28" t="s">
        <v>531</v>
      </c>
      <c r="C394" s="198"/>
      <c r="D394" s="198"/>
      <c r="E394" s="199"/>
      <c r="F394" s="199"/>
      <c r="G394" s="199"/>
      <c r="H394" s="199"/>
      <c r="I394" s="199"/>
      <c r="J394" s="199"/>
      <c r="K394" s="199"/>
      <c r="L394" s="199"/>
      <c r="M394" s="199"/>
      <c r="N394" s="199"/>
      <c r="O394" s="199"/>
      <c r="P394" s="199"/>
      <c r="Q394" s="199"/>
      <c r="R394" s="199"/>
      <c r="S394" s="199"/>
      <c r="T394" s="199"/>
      <c r="U394" s="199"/>
      <c r="V394" s="199"/>
      <c r="W394" s="199"/>
      <c r="X394" s="199"/>
      <c r="Y394" s="199"/>
      <c r="Z394" s="199"/>
      <c r="AA394" s="199"/>
      <c r="AB394" s="199"/>
      <c r="AC394" s="199"/>
      <c r="AD394" s="199"/>
      <c r="AE394" s="199"/>
      <c r="AF394" s="199"/>
      <c r="AG394" s="199"/>
      <c r="AH394" s="199"/>
      <c r="AI394" s="198"/>
      <c r="AJ394" s="198"/>
      <c r="AK394" s="198"/>
      <c r="AL394" s="198"/>
      <c r="AM394" s="198"/>
      <c r="AN394" s="198"/>
    </row>
    <row r="395" spans="1:40" s="184" customFormat="1" ht="18" customHeight="1">
      <c r="A395" s="186"/>
      <c r="B395" s="47"/>
      <c r="C395" s="755">
        <v>112</v>
      </c>
      <c r="D395" s="756"/>
      <c r="E395" s="698" t="s">
        <v>901</v>
      </c>
      <c r="F395" s="734"/>
      <c r="G395" s="734"/>
      <c r="H395" s="734"/>
      <c r="I395" s="734"/>
      <c r="J395" s="734"/>
      <c r="K395" s="734"/>
      <c r="L395" s="734"/>
      <c r="M395" s="734"/>
      <c r="N395" s="734"/>
      <c r="O395" s="734"/>
      <c r="P395" s="734"/>
      <c r="Q395" s="734"/>
      <c r="R395" s="734"/>
      <c r="S395" s="734"/>
      <c r="T395" s="734"/>
      <c r="U395" s="734"/>
      <c r="V395" s="734"/>
      <c r="W395" s="734"/>
      <c r="X395" s="734"/>
      <c r="Y395" s="734"/>
      <c r="Z395" s="734"/>
      <c r="AA395" s="734"/>
      <c r="AB395" s="734"/>
      <c r="AC395" s="734"/>
      <c r="AD395" s="734"/>
      <c r="AE395" s="734"/>
      <c r="AF395" s="734"/>
      <c r="AG395" s="734"/>
      <c r="AH395" s="735"/>
      <c r="AI395" s="755"/>
      <c r="AJ395" s="597"/>
      <c r="AK395" s="597"/>
      <c r="AL395" s="597"/>
      <c r="AM395" s="597"/>
      <c r="AN395" s="756"/>
    </row>
    <row r="396" spans="1:40" s="184" customFormat="1" ht="18" customHeight="1">
      <c r="A396" s="186"/>
      <c r="B396" s="47"/>
      <c r="C396" s="759"/>
      <c r="D396" s="760"/>
      <c r="E396" s="662"/>
      <c r="F396" s="663"/>
      <c r="G396" s="663"/>
      <c r="H396" s="663"/>
      <c r="I396" s="663"/>
      <c r="J396" s="663"/>
      <c r="K396" s="663"/>
      <c r="L396" s="663"/>
      <c r="M396" s="663"/>
      <c r="N396" s="663"/>
      <c r="O396" s="663"/>
      <c r="P396" s="663"/>
      <c r="Q396" s="663"/>
      <c r="R396" s="663"/>
      <c r="S396" s="663"/>
      <c r="T396" s="663"/>
      <c r="U396" s="663"/>
      <c r="V396" s="663"/>
      <c r="W396" s="663"/>
      <c r="X396" s="663"/>
      <c r="Y396" s="663"/>
      <c r="Z396" s="663"/>
      <c r="AA396" s="663"/>
      <c r="AB396" s="663"/>
      <c r="AC396" s="663"/>
      <c r="AD396" s="663"/>
      <c r="AE396" s="663"/>
      <c r="AF396" s="663"/>
      <c r="AG396" s="663"/>
      <c r="AH396" s="746"/>
      <c r="AI396" s="759"/>
      <c r="AJ396" s="573"/>
      <c r="AK396" s="573"/>
      <c r="AL396" s="573"/>
      <c r="AM396" s="573"/>
      <c r="AN396" s="760"/>
    </row>
    <row r="397" spans="1:40" s="184" customFormat="1" ht="18" customHeight="1">
      <c r="A397" s="186"/>
      <c r="B397" s="47"/>
      <c r="C397" s="757"/>
      <c r="D397" s="758"/>
      <c r="E397" s="630"/>
      <c r="F397" s="631"/>
      <c r="G397" s="631"/>
      <c r="H397" s="631"/>
      <c r="I397" s="631"/>
      <c r="J397" s="631"/>
      <c r="K397" s="631"/>
      <c r="L397" s="631"/>
      <c r="M397" s="631"/>
      <c r="N397" s="631"/>
      <c r="O397" s="631"/>
      <c r="P397" s="631"/>
      <c r="Q397" s="631"/>
      <c r="R397" s="631"/>
      <c r="S397" s="631"/>
      <c r="T397" s="631"/>
      <c r="U397" s="631"/>
      <c r="V397" s="631"/>
      <c r="W397" s="631"/>
      <c r="X397" s="631"/>
      <c r="Y397" s="631"/>
      <c r="Z397" s="631"/>
      <c r="AA397" s="631"/>
      <c r="AB397" s="631"/>
      <c r="AC397" s="631"/>
      <c r="AD397" s="631"/>
      <c r="AE397" s="631"/>
      <c r="AF397" s="631"/>
      <c r="AG397" s="631"/>
      <c r="AH397" s="632"/>
      <c r="AI397" s="757"/>
      <c r="AJ397" s="606"/>
      <c r="AK397" s="606"/>
      <c r="AL397" s="606"/>
      <c r="AM397" s="606"/>
      <c r="AN397" s="758"/>
    </row>
    <row r="398" spans="1:40" s="184" customFormat="1">
      <c r="A398" s="186"/>
      <c r="B398" s="186"/>
      <c r="C398" s="198"/>
      <c r="D398" s="198"/>
      <c r="E398" s="199"/>
      <c r="F398" s="199"/>
      <c r="G398" s="199"/>
      <c r="H398" s="199"/>
      <c r="I398" s="199"/>
      <c r="J398" s="199"/>
      <c r="K398" s="199"/>
      <c r="L398" s="199"/>
      <c r="M398" s="199"/>
      <c r="N398" s="199"/>
      <c r="O398" s="199"/>
      <c r="P398" s="199"/>
      <c r="Q398" s="199"/>
      <c r="R398" s="199"/>
      <c r="S398" s="199"/>
      <c r="T398" s="199"/>
      <c r="U398" s="199"/>
      <c r="V398" s="199"/>
      <c r="W398" s="199"/>
      <c r="X398" s="199"/>
      <c r="Y398" s="199"/>
      <c r="Z398" s="199"/>
      <c r="AA398" s="199"/>
      <c r="AB398" s="199"/>
      <c r="AC398" s="199"/>
      <c r="AD398" s="199"/>
      <c r="AE398" s="199"/>
      <c r="AF398" s="199"/>
      <c r="AG398" s="199"/>
      <c r="AH398" s="199"/>
      <c r="AI398" s="75"/>
      <c r="AJ398" s="75"/>
      <c r="AK398" s="75"/>
      <c r="AL398" s="75"/>
      <c r="AM398" s="75"/>
      <c r="AN398" s="75"/>
    </row>
    <row r="399" spans="1:40" s="184" customFormat="1" ht="18" customHeight="1">
      <c r="A399" s="186"/>
      <c r="B399" s="28" t="s">
        <v>532</v>
      </c>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row>
    <row r="400" spans="1:40" s="184" customFormat="1" ht="18" customHeight="1">
      <c r="A400" s="186"/>
      <c r="B400" s="47"/>
      <c r="C400" s="755">
        <v>113</v>
      </c>
      <c r="D400" s="756"/>
      <c r="E400" s="698" t="s">
        <v>285</v>
      </c>
      <c r="F400" s="734"/>
      <c r="G400" s="734"/>
      <c r="H400" s="734"/>
      <c r="I400" s="734"/>
      <c r="J400" s="734"/>
      <c r="K400" s="734"/>
      <c r="L400" s="734"/>
      <c r="M400" s="734"/>
      <c r="N400" s="734"/>
      <c r="O400" s="734"/>
      <c r="P400" s="734"/>
      <c r="Q400" s="734"/>
      <c r="R400" s="734"/>
      <c r="S400" s="734"/>
      <c r="T400" s="734"/>
      <c r="U400" s="734"/>
      <c r="V400" s="734"/>
      <c r="W400" s="734"/>
      <c r="X400" s="734"/>
      <c r="Y400" s="734"/>
      <c r="Z400" s="734"/>
      <c r="AA400" s="734"/>
      <c r="AB400" s="734"/>
      <c r="AC400" s="734"/>
      <c r="AD400" s="734"/>
      <c r="AE400" s="734"/>
      <c r="AF400" s="734"/>
      <c r="AG400" s="734"/>
      <c r="AH400" s="735"/>
      <c r="AI400" s="755"/>
      <c r="AJ400" s="597"/>
      <c r="AK400" s="597"/>
      <c r="AL400" s="597"/>
      <c r="AM400" s="597"/>
      <c r="AN400" s="756"/>
    </row>
    <row r="401" spans="1:40" s="184" customFormat="1" ht="18" customHeight="1">
      <c r="A401" s="186"/>
      <c r="B401" s="47"/>
      <c r="C401" s="757"/>
      <c r="D401" s="758"/>
      <c r="E401" s="630"/>
      <c r="F401" s="631"/>
      <c r="G401" s="631"/>
      <c r="H401" s="631"/>
      <c r="I401" s="631"/>
      <c r="J401" s="631"/>
      <c r="K401" s="631"/>
      <c r="L401" s="631"/>
      <c r="M401" s="631"/>
      <c r="N401" s="631"/>
      <c r="O401" s="631"/>
      <c r="P401" s="631"/>
      <c r="Q401" s="631"/>
      <c r="R401" s="631"/>
      <c r="S401" s="631"/>
      <c r="T401" s="631"/>
      <c r="U401" s="631"/>
      <c r="V401" s="631"/>
      <c r="W401" s="631"/>
      <c r="X401" s="631"/>
      <c r="Y401" s="631"/>
      <c r="Z401" s="631"/>
      <c r="AA401" s="631"/>
      <c r="AB401" s="631"/>
      <c r="AC401" s="631"/>
      <c r="AD401" s="631"/>
      <c r="AE401" s="631"/>
      <c r="AF401" s="631"/>
      <c r="AG401" s="631"/>
      <c r="AH401" s="632"/>
      <c r="AI401" s="757"/>
      <c r="AJ401" s="606"/>
      <c r="AK401" s="606"/>
      <c r="AL401" s="606"/>
      <c r="AM401" s="606"/>
      <c r="AN401" s="758"/>
    </row>
    <row r="402" spans="1:40" s="184" customFormat="1" ht="18" customHeight="1">
      <c r="A402" s="186"/>
      <c r="B402" s="47"/>
      <c r="C402" s="755">
        <v>114</v>
      </c>
      <c r="D402" s="756"/>
      <c r="E402" s="698" t="s">
        <v>286</v>
      </c>
      <c r="F402" s="734"/>
      <c r="G402" s="734"/>
      <c r="H402" s="734"/>
      <c r="I402" s="734"/>
      <c r="J402" s="734"/>
      <c r="K402" s="734"/>
      <c r="L402" s="734"/>
      <c r="M402" s="734"/>
      <c r="N402" s="734"/>
      <c r="O402" s="734"/>
      <c r="P402" s="734"/>
      <c r="Q402" s="734"/>
      <c r="R402" s="734"/>
      <c r="S402" s="734"/>
      <c r="T402" s="734"/>
      <c r="U402" s="734"/>
      <c r="V402" s="734"/>
      <c r="W402" s="734"/>
      <c r="X402" s="734"/>
      <c r="Y402" s="734"/>
      <c r="Z402" s="734"/>
      <c r="AA402" s="734"/>
      <c r="AB402" s="734"/>
      <c r="AC402" s="734"/>
      <c r="AD402" s="734"/>
      <c r="AE402" s="734"/>
      <c r="AF402" s="734"/>
      <c r="AG402" s="734"/>
      <c r="AH402" s="735"/>
      <c r="AI402" s="755"/>
      <c r="AJ402" s="597"/>
      <c r="AK402" s="597"/>
      <c r="AL402" s="597"/>
      <c r="AM402" s="597"/>
      <c r="AN402" s="756"/>
    </row>
    <row r="403" spans="1:40" s="184" customFormat="1" ht="18" customHeight="1">
      <c r="A403" s="186"/>
      <c r="B403" s="47"/>
      <c r="C403" s="757"/>
      <c r="D403" s="758"/>
      <c r="E403" s="630"/>
      <c r="F403" s="631"/>
      <c r="G403" s="631"/>
      <c r="H403" s="631"/>
      <c r="I403" s="631"/>
      <c r="J403" s="631"/>
      <c r="K403" s="631"/>
      <c r="L403" s="631"/>
      <c r="M403" s="631"/>
      <c r="N403" s="631"/>
      <c r="O403" s="631"/>
      <c r="P403" s="631"/>
      <c r="Q403" s="631"/>
      <c r="R403" s="631"/>
      <c r="S403" s="631"/>
      <c r="T403" s="631"/>
      <c r="U403" s="631"/>
      <c r="V403" s="631"/>
      <c r="W403" s="631"/>
      <c r="X403" s="631"/>
      <c r="Y403" s="631"/>
      <c r="Z403" s="631"/>
      <c r="AA403" s="631"/>
      <c r="AB403" s="631"/>
      <c r="AC403" s="631"/>
      <c r="AD403" s="631"/>
      <c r="AE403" s="631"/>
      <c r="AF403" s="631"/>
      <c r="AG403" s="631"/>
      <c r="AH403" s="632"/>
      <c r="AI403" s="757"/>
      <c r="AJ403" s="606"/>
      <c r="AK403" s="606"/>
      <c r="AL403" s="606"/>
      <c r="AM403" s="606"/>
      <c r="AN403" s="758"/>
    </row>
    <row r="404" spans="1:40" s="184" customFormat="1" ht="18" customHeight="1">
      <c r="A404" s="186"/>
      <c r="B404" s="47"/>
      <c r="C404" s="755">
        <v>115</v>
      </c>
      <c r="D404" s="756"/>
      <c r="E404" s="698" t="s">
        <v>287</v>
      </c>
      <c r="F404" s="734"/>
      <c r="G404" s="734"/>
      <c r="H404" s="734"/>
      <c r="I404" s="734"/>
      <c r="J404" s="734"/>
      <c r="K404" s="734"/>
      <c r="L404" s="734"/>
      <c r="M404" s="734"/>
      <c r="N404" s="734"/>
      <c r="O404" s="734"/>
      <c r="P404" s="734"/>
      <c r="Q404" s="734"/>
      <c r="R404" s="734"/>
      <c r="S404" s="734"/>
      <c r="T404" s="734"/>
      <c r="U404" s="734"/>
      <c r="V404" s="734"/>
      <c r="W404" s="734"/>
      <c r="X404" s="734"/>
      <c r="Y404" s="734"/>
      <c r="Z404" s="734"/>
      <c r="AA404" s="734"/>
      <c r="AB404" s="734"/>
      <c r="AC404" s="734"/>
      <c r="AD404" s="734"/>
      <c r="AE404" s="734"/>
      <c r="AF404" s="734"/>
      <c r="AG404" s="734"/>
      <c r="AH404" s="735"/>
      <c r="AI404" s="755"/>
      <c r="AJ404" s="597"/>
      <c r="AK404" s="597"/>
      <c r="AL404" s="597"/>
      <c r="AM404" s="597"/>
      <c r="AN404" s="756"/>
    </row>
    <row r="405" spans="1:40" s="184" customFormat="1" ht="18" customHeight="1">
      <c r="A405" s="186"/>
      <c r="B405" s="47"/>
      <c r="C405" s="757"/>
      <c r="D405" s="758"/>
      <c r="E405" s="630"/>
      <c r="F405" s="631"/>
      <c r="G405" s="631"/>
      <c r="H405" s="631"/>
      <c r="I405" s="631"/>
      <c r="J405" s="631"/>
      <c r="K405" s="631"/>
      <c r="L405" s="631"/>
      <c r="M405" s="631"/>
      <c r="N405" s="631"/>
      <c r="O405" s="631"/>
      <c r="P405" s="631"/>
      <c r="Q405" s="631"/>
      <c r="R405" s="631"/>
      <c r="S405" s="631"/>
      <c r="T405" s="631"/>
      <c r="U405" s="631"/>
      <c r="V405" s="631"/>
      <c r="W405" s="631"/>
      <c r="X405" s="631"/>
      <c r="Y405" s="631"/>
      <c r="Z405" s="631"/>
      <c r="AA405" s="631"/>
      <c r="AB405" s="631"/>
      <c r="AC405" s="631"/>
      <c r="AD405" s="631"/>
      <c r="AE405" s="631"/>
      <c r="AF405" s="631"/>
      <c r="AG405" s="631"/>
      <c r="AH405" s="632"/>
      <c r="AI405" s="757"/>
      <c r="AJ405" s="606"/>
      <c r="AK405" s="606"/>
      <c r="AL405" s="606"/>
      <c r="AM405" s="606"/>
      <c r="AN405" s="758"/>
    </row>
    <row r="406" spans="1:40" s="184" customFormat="1" ht="18" customHeight="1">
      <c r="A406" s="186"/>
      <c r="B406" s="47"/>
      <c r="C406" s="755">
        <v>116</v>
      </c>
      <c r="D406" s="756"/>
      <c r="E406" s="633" t="s">
        <v>905</v>
      </c>
      <c r="F406" s="622"/>
      <c r="G406" s="622"/>
      <c r="H406" s="622"/>
      <c r="I406" s="622"/>
      <c r="J406" s="622"/>
      <c r="K406" s="622"/>
      <c r="L406" s="622"/>
      <c r="M406" s="622"/>
      <c r="N406" s="622"/>
      <c r="O406" s="622"/>
      <c r="P406" s="622"/>
      <c r="Q406" s="622"/>
      <c r="R406" s="622"/>
      <c r="S406" s="622"/>
      <c r="T406" s="622"/>
      <c r="U406" s="622"/>
      <c r="V406" s="622"/>
      <c r="W406" s="622"/>
      <c r="X406" s="622"/>
      <c r="Y406" s="622"/>
      <c r="Z406" s="622"/>
      <c r="AA406" s="622"/>
      <c r="AB406" s="622"/>
      <c r="AC406" s="622"/>
      <c r="AD406" s="622"/>
      <c r="AE406" s="622"/>
      <c r="AF406" s="622"/>
      <c r="AG406" s="622"/>
      <c r="AH406" s="622"/>
      <c r="AI406" s="622"/>
      <c r="AJ406" s="622"/>
      <c r="AK406" s="622"/>
      <c r="AL406" s="622"/>
      <c r="AM406" s="622"/>
      <c r="AN406" s="623"/>
    </row>
    <row r="407" spans="1:40" s="184" customFormat="1" ht="18" customHeight="1">
      <c r="A407" s="186"/>
      <c r="B407" s="47"/>
      <c r="C407" s="759"/>
      <c r="D407" s="760"/>
      <c r="E407" s="196"/>
      <c r="F407" s="788"/>
      <c r="G407" s="788"/>
      <c r="H407" s="789"/>
      <c r="I407" s="789"/>
      <c r="J407" s="227" t="s">
        <v>26</v>
      </c>
      <c r="K407" s="796"/>
      <c r="L407" s="796"/>
      <c r="M407" s="227" t="s">
        <v>27</v>
      </c>
      <c r="N407" s="789"/>
      <c r="O407" s="789"/>
      <c r="P407" s="227" t="s">
        <v>28</v>
      </c>
      <c r="Q407" s="790" t="s">
        <v>66</v>
      </c>
      <c r="R407" s="790"/>
      <c r="S407" s="790"/>
      <c r="T407" s="790"/>
      <c r="U407" s="790"/>
      <c r="V407" s="790"/>
      <c r="W407" s="790"/>
      <c r="X407" s="788"/>
      <c r="Y407" s="788"/>
      <c r="Z407" s="789"/>
      <c r="AA407" s="789"/>
      <c r="AB407" s="227" t="s">
        <v>26</v>
      </c>
      <c r="AC407" s="796"/>
      <c r="AD407" s="796"/>
      <c r="AE407" s="227" t="s">
        <v>27</v>
      </c>
      <c r="AF407" s="789"/>
      <c r="AG407" s="789"/>
      <c r="AH407" s="227" t="s">
        <v>28</v>
      </c>
      <c r="AI407" s="790" t="s">
        <v>66</v>
      </c>
      <c r="AJ407" s="790"/>
      <c r="AK407" s="790"/>
      <c r="AL407" s="790"/>
      <c r="AM407" s="790"/>
      <c r="AN407" s="791"/>
    </row>
    <row r="408" spans="1:40" s="184" customFormat="1" ht="18" customHeight="1">
      <c r="A408" s="186"/>
      <c r="B408" s="47"/>
      <c r="C408" s="759"/>
      <c r="D408" s="760"/>
      <c r="E408" s="196"/>
      <c r="F408" s="788"/>
      <c r="G408" s="788"/>
      <c r="H408" s="789"/>
      <c r="I408" s="789"/>
      <c r="J408" s="227" t="s">
        <v>26</v>
      </c>
      <c r="K408" s="796"/>
      <c r="L408" s="796"/>
      <c r="M408" s="227" t="s">
        <v>126</v>
      </c>
      <c r="N408" s="789"/>
      <c r="O408" s="789"/>
      <c r="P408" s="227" t="s">
        <v>28</v>
      </c>
      <c r="Q408" s="790" t="s">
        <v>66</v>
      </c>
      <c r="R408" s="790"/>
      <c r="S408" s="790"/>
      <c r="T408" s="790"/>
      <c r="U408" s="790"/>
      <c r="V408" s="790"/>
      <c r="W408" s="790"/>
      <c r="X408" s="788"/>
      <c r="Y408" s="788"/>
      <c r="Z408" s="789"/>
      <c r="AA408" s="789"/>
      <c r="AB408" s="227" t="s">
        <v>26</v>
      </c>
      <c r="AC408" s="796"/>
      <c r="AD408" s="796"/>
      <c r="AE408" s="227" t="s">
        <v>27</v>
      </c>
      <c r="AF408" s="789"/>
      <c r="AG408" s="789"/>
      <c r="AH408" s="227" t="s">
        <v>28</v>
      </c>
      <c r="AI408" s="790" t="s">
        <v>66</v>
      </c>
      <c r="AJ408" s="790"/>
      <c r="AK408" s="790"/>
      <c r="AL408" s="790"/>
      <c r="AM408" s="790"/>
      <c r="AN408" s="791"/>
    </row>
    <row r="409" spans="1:40" s="184" customFormat="1" ht="18" customHeight="1">
      <c r="A409" s="186"/>
      <c r="B409" s="47"/>
      <c r="C409" s="757"/>
      <c r="D409" s="758"/>
      <c r="E409" s="222"/>
      <c r="F409" s="787"/>
      <c r="G409" s="787"/>
      <c r="H409" s="792"/>
      <c r="I409" s="792"/>
      <c r="J409" s="228" t="s">
        <v>26</v>
      </c>
      <c r="K409" s="795"/>
      <c r="L409" s="795"/>
      <c r="M409" s="228" t="s">
        <v>126</v>
      </c>
      <c r="N409" s="792"/>
      <c r="O409" s="792"/>
      <c r="P409" s="228" t="s">
        <v>28</v>
      </c>
      <c r="Q409" s="793" t="s">
        <v>66</v>
      </c>
      <c r="R409" s="793"/>
      <c r="S409" s="793"/>
      <c r="T409" s="793"/>
      <c r="U409" s="793"/>
      <c r="V409" s="793"/>
      <c r="W409" s="793"/>
      <c r="X409" s="787"/>
      <c r="Y409" s="787"/>
      <c r="Z409" s="792"/>
      <c r="AA409" s="792"/>
      <c r="AB409" s="228" t="s">
        <v>26</v>
      </c>
      <c r="AC409" s="795"/>
      <c r="AD409" s="795"/>
      <c r="AE409" s="228" t="s">
        <v>27</v>
      </c>
      <c r="AF409" s="792"/>
      <c r="AG409" s="792"/>
      <c r="AH409" s="228" t="s">
        <v>28</v>
      </c>
      <c r="AI409" s="793" t="s">
        <v>66</v>
      </c>
      <c r="AJ409" s="793"/>
      <c r="AK409" s="793"/>
      <c r="AL409" s="793"/>
      <c r="AM409" s="793"/>
      <c r="AN409" s="794"/>
    </row>
    <row r="410" spans="1:40" s="184" customFormat="1">
      <c r="A410" s="186"/>
      <c r="B410" s="186"/>
      <c r="C410" s="198"/>
      <c r="D410" s="198"/>
      <c r="E410" s="199"/>
      <c r="F410" s="199"/>
      <c r="G410" s="199"/>
      <c r="H410" s="199"/>
      <c r="I410" s="199"/>
      <c r="J410" s="199"/>
      <c r="K410" s="199"/>
      <c r="L410" s="199"/>
      <c r="M410" s="199"/>
      <c r="N410" s="199"/>
      <c r="O410" s="199"/>
      <c r="P410" s="199"/>
      <c r="Q410" s="199"/>
      <c r="R410" s="199"/>
      <c r="S410" s="199"/>
      <c r="T410" s="199"/>
      <c r="U410" s="199"/>
      <c r="V410" s="199"/>
      <c r="W410" s="199"/>
      <c r="X410" s="199"/>
      <c r="Y410" s="199"/>
      <c r="Z410" s="199"/>
      <c r="AA410" s="199"/>
      <c r="AB410" s="199"/>
      <c r="AC410" s="199"/>
      <c r="AD410" s="199"/>
      <c r="AE410" s="199"/>
      <c r="AF410" s="199"/>
      <c r="AG410" s="199"/>
      <c r="AH410" s="199"/>
      <c r="AI410" s="75"/>
      <c r="AJ410" s="75"/>
      <c r="AK410" s="75"/>
      <c r="AL410" s="75"/>
      <c r="AM410" s="75"/>
      <c r="AN410" s="75"/>
    </row>
    <row r="411" spans="1:40" ht="18" customHeight="1">
      <c r="A411" s="47"/>
      <c r="B411" s="28" t="s">
        <v>533</v>
      </c>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row>
    <row r="412" spans="1:40" ht="17.25" customHeight="1">
      <c r="A412" s="47"/>
      <c r="B412" s="47"/>
      <c r="C412" s="755">
        <v>117</v>
      </c>
      <c r="D412" s="756"/>
      <c r="E412" s="698" t="s">
        <v>282</v>
      </c>
      <c r="F412" s="734"/>
      <c r="G412" s="734"/>
      <c r="H412" s="734"/>
      <c r="I412" s="734"/>
      <c r="J412" s="734"/>
      <c r="K412" s="734"/>
      <c r="L412" s="734"/>
      <c r="M412" s="734"/>
      <c r="N412" s="734"/>
      <c r="O412" s="734"/>
      <c r="P412" s="734"/>
      <c r="Q412" s="734"/>
      <c r="R412" s="734"/>
      <c r="S412" s="734"/>
      <c r="T412" s="734"/>
      <c r="U412" s="734"/>
      <c r="V412" s="734"/>
      <c r="W412" s="734"/>
      <c r="X412" s="734"/>
      <c r="Y412" s="734"/>
      <c r="Z412" s="734"/>
      <c r="AA412" s="734"/>
      <c r="AB412" s="734"/>
      <c r="AC412" s="734"/>
      <c r="AD412" s="734"/>
      <c r="AE412" s="734"/>
      <c r="AF412" s="734"/>
      <c r="AG412" s="734"/>
      <c r="AH412" s="735"/>
      <c r="AI412" s="755"/>
      <c r="AJ412" s="597"/>
      <c r="AK412" s="597"/>
      <c r="AL412" s="597"/>
      <c r="AM412" s="597"/>
      <c r="AN412" s="756"/>
    </row>
    <row r="413" spans="1:40" ht="18" customHeight="1">
      <c r="A413" s="47"/>
      <c r="B413" s="47"/>
      <c r="C413" s="757"/>
      <c r="D413" s="758"/>
      <c r="E413" s="630"/>
      <c r="F413" s="631"/>
      <c r="G413" s="631"/>
      <c r="H413" s="631"/>
      <c r="I413" s="631"/>
      <c r="J413" s="631"/>
      <c r="K413" s="631"/>
      <c r="L413" s="631"/>
      <c r="M413" s="631"/>
      <c r="N413" s="631"/>
      <c r="O413" s="631"/>
      <c r="P413" s="631"/>
      <c r="Q413" s="631"/>
      <c r="R413" s="631"/>
      <c r="S413" s="631"/>
      <c r="T413" s="631"/>
      <c r="U413" s="631"/>
      <c r="V413" s="631"/>
      <c r="W413" s="631"/>
      <c r="X413" s="631"/>
      <c r="Y413" s="631"/>
      <c r="Z413" s="631"/>
      <c r="AA413" s="631"/>
      <c r="AB413" s="631"/>
      <c r="AC413" s="631"/>
      <c r="AD413" s="631"/>
      <c r="AE413" s="631"/>
      <c r="AF413" s="631"/>
      <c r="AG413" s="631"/>
      <c r="AH413" s="632"/>
      <c r="AI413" s="757"/>
      <c r="AJ413" s="606"/>
      <c r="AK413" s="606"/>
      <c r="AL413" s="606"/>
      <c r="AM413" s="606"/>
      <c r="AN413" s="758"/>
    </row>
    <row r="414" spans="1:40" ht="18" customHeight="1">
      <c r="A414" s="47"/>
      <c r="B414" s="47"/>
      <c r="C414" s="755">
        <v>118</v>
      </c>
      <c r="D414" s="756"/>
      <c r="E414" s="698" t="s">
        <v>578</v>
      </c>
      <c r="F414" s="734"/>
      <c r="G414" s="734"/>
      <c r="H414" s="734"/>
      <c r="I414" s="734"/>
      <c r="J414" s="734"/>
      <c r="K414" s="734"/>
      <c r="L414" s="734"/>
      <c r="M414" s="734"/>
      <c r="N414" s="734"/>
      <c r="O414" s="734"/>
      <c r="P414" s="734"/>
      <c r="Q414" s="734"/>
      <c r="R414" s="734"/>
      <c r="S414" s="734"/>
      <c r="T414" s="734"/>
      <c r="U414" s="734"/>
      <c r="V414" s="734"/>
      <c r="W414" s="734"/>
      <c r="X414" s="734"/>
      <c r="Y414" s="734"/>
      <c r="Z414" s="734"/>
      <c r="AA414" s="734"/>
      <c r="AB414" s="734"/>
      <c r="AC414" s="734"/>
      <c r="AD414" s="734"/>
      <c r="AE414" s="734"/>
      <c r="AF414" s="734"/>
      <c r="AG414" s="734"/>
      <c r="AH414" s="735"/>
      <c r="AI414" s="755"/>
      <c r="AJ414" s="597"/>
      <c r="AK414" s="597"/>
      <c r="AL414" s="597"/>
      <c r="AM414" s="597"/>
      <c r="AN414" s="756"/>
    </row>
    <row r="415" spans="1:40" ht="18" customHeight="1">
      <c r="A415" s="47"/>
      <c r="B415" s="47"/>
      <c r="C415" s="757"/>
      <c r="D415" s="758"/>
      <c r="E415" s="630"/>
      <c r="F415" s="631"/>
      <c r="G415" s="631"/>
      <c r="H415" s="631"/>
      <c r="I415" s="631"/>
      <c r="J415" s="631"/>
      <c r="K415" s="631"/>
      <c r="L415" s="631"/>
      <c r="M415" s="631"/>
      <c r="N415" s="631"/>
      <c r="O415" s="631"/>
      <c r="P415" s="631"/>
      <c r="Q415" s="631"/>
      <c r="R415" s="631"/>
      <c r="S415" s="631"/>
      <c r="T415" s="631"/>
      <c r="U415" s="631"/>
      <c r="V415" s="631"/>
      <c r="W415" s="631"/>
      <c r="X415" s="631"/>
      <c r="Y415" s="631"/>
      <c r="Z415" s="631"/>
      <c r="AA415" s="631"/>
      <c r="AB415" s="631"/>
      <c r="AC415" s="631"/>
      <c r="AD415" s="631"/>
      <c r="AE415" s="631"/>
      <c r="AF415" s="631"/>
      <c r="AG415" s="631"/>
      <c r="AH415" s="632"/>
      <c r="AI415" s="757"/>
      <c r="AJ415" s="606"/>
      <c r="AK415" s="606"/>
      <c r="AL415" s="606"/>
      <c r="AM415" s="606"/>
      <c r="AN415" s="758"/>
    </row>
    <row r="416" spans="1:40" ht="18" customHeight="1">
      <c r="A416" s="47"/>
      <c r="B416" s="47"/>
      <c r="C416" s="755">
        <v>119</v>
      </c>
      <c r="D416" s="756"/>
      <c r="E416" s="698" t="s">
        <v>283</v>
      </c>
      <c r="F416" s="734"/>
      <c r="G416" s="734"/>
      <c r="H416" s="734"/>
      <c r="I416" s="734"/>
      <c r="J416" s="734"/>
      <c r="K416" s="734"/>
      <c r="L416" s="734"/>
      <c r="M416" s="734"/>
      <c r="N416" s="734"/>
      <c r="O416" s="734"/>
      <c r="P416" s="734"/>
      <c r="Q416" s="734"/>
      <c r="R416" s="734"/>
      <c r="S416" s="734"/>
      <c r="T416" s="734"/>
      <c r="U416" s="734"/>
      <c r="V416" s="734"/>
      <c r="W416" s="734"/>
      <c r="X416" s="734"/>
      <c r="Y416" s="734"/>
      <c r="Z416" s="734"/>
      <c r="AA416" s="734"/>
      <c r="AB416" s="734"/>
      <c r="AC416" s="734"/>
      <c r="AD416" s="734"/>
      <c r="AE416" s="734"/>
      <c r="AF416" s="734"/>
      <c r="AG416" s="734"/>
      <c r="AH416" s="735"/>
      <c r="AI416" s="755"/>
      <c r="AJ416" s="597"/>
      <c r="AK416" s="597"/>
      <c r="AL416" s="597"/>
      <c r="AM416" s="597"/>
      <c r="AN416" s="756"/>
    </row>
    <row r="417" spans="1:41" ht="18" customHeight="1">
      <c r="A417" s="47"/>
      <c r="B417" s="47"/>
      <c r="C417" s="757"/>
      <c r="D417" s="758"/>
      <c r="E417" s="630"/>
      <c r="F417" s="631"/>
      <c r="G417" s="631"/>
      <c r="H417" s="631"/>
      <c r="I417" s="631"/>
      <c r="J417" s="631"/>
      <c r="K417" s="631"/>
      <c r="L417" s="631"/>
      <c r="M417" s="631"/>
      <c r="N417" s="631"/>
      <c r="O417" s="631"/>
      <c r="P417" s="631"/>
      <c r="Q417" s="631"/>
      <c r="R417" s="631"/>
      <c r="S417" s="631"/>
      <c r="T417" s="631"/>
      <c r="U417" s="631"/>
      <c r="V417" s="631"/>
      <c r="W417" s="631"/>
      <c r="X417" s="631"/>
      <c r="Y417" s="631"/>
      <c r="Z417" s="631"/>
      <c r="AA417" s="631"/>
      <c r="AB417" s="631"/>
      <c r="AC417" s="631"/>
      <c r="AD417" s="631"/>
      <c r="AE417" s="631"/>
      <c r="AF417" s="631"/>
      <c r="AG417" s="631"/>
      <c r="AH417" s="632"/>
      <c r="AI417" s="757"/>
      <c r="AJ417" s="606"/>
      <c r="AK417" s="606"/>
      <c r="AL417" s="606"/>
      <c r="AM417" s="606"/>
      <c r="AN417" s="758"/>
    </row>
    <row r="418" spans="1:41" ht="18" customHeight="1">
      <c r="A418" s="47"/>
      <c r="B418" s="47"/>
      <c r="C418" s="198"/>
      <c r="D418" s="198"/>
      <c r="E418" s="563" t="s">
        <v>749</v>
      </c>
      <c r="F418" s="563"/>
      <c r="G418" s="563"/>
      <c r="H418" s="563"/>
      <c r="I418" s="563"/>
      <c r="J418" s="563"/>
      <c r="K418" s="563"/>
      <c r="L418" s="563"/>
      <c r="M418" s="563"/>
      <c r="N418" s="563"/>
      <c r="O418" s="563"/>
      <c r="P418" s="563"/>
      <c r="Q418" s="563"/>
      <c r="R418" s="563"/>
      <c r="S418" s="563"/>
      <c r="T418" s="563"/>
      <c r="U418" s="563"/>
      <c r="V418" s="563"/>
      <c r="W418" s="563"/>
      <c r="X418" s="563"/>
      <c r="Y418" s="563"/>
      <c r="Z418" s="563"/>
      <c r="AA418" s="563"/>
      <c r="AB418" s="563"/>
      <c r="AC418" s="563"/>
      <c r="AD418" s="563"/>
      <c r="AE418" s="563"/>
      <c r="AF418" s="563"/>
      <c r="AG418" s="563"/>
      <c r="AH418" s="563"/>
      <c r="AI418" s="563"/>
      <c r="AJ418" s="563"/>
      <c r="AK418" s="563"/>
      <c r="AL418" s="563"/>
      <c r="AM418" s="563"/>
      <c r="AN418" s="563"/>
      <c r="AO418" s="101"/>
    </row>
    <row r="419" spans="1:41" ht="24" customHeight="1">
      <c r="A419" s="47"/>
      <c r="B419" s="47"/>
      <c r="C419" s="198"/>
      <c r="D419" s="198"/>
      <c r="E419" s="562"/>
      <c r="F419" s="562"/>
      <c r="G419" s="562"/>
      <c r="H419" s="562"/>
      <c r="I419" s="562"/>
      <c r="J419" s="562"/>
      <c r="K419" s="562"/>
      <c r="L419" s="562"/>
      <c r="M419" s="562"/>
      <c r="N419" s="562"/>
      <c r="O419" s="562"/>
      <c r="P419" s="562"/>
      <c r="Q419" s="562"/>
      <c r="R419" s="562"/>
      <c r="S419" s="562"/>
      <c r="T419" s="562"/>
      <c r="U419" s="562"/>
      <c r="V419" s="562"/>
      <c r="W419" s="562"/>
      <c r="X419" s="562"/>
      <c r="Y419" s="562"/>
      <c r="Z419" s="562"/>
      <c r="AA419" s="562"/>
      <c r="AB419" s="562"/>
      <c r="AC419" s="562"/>
      <c r="AD419" s="562"/>
      <c r="AE419" s="562"/>
      <c r="AF419" s="562"/>
      <c r="AG419" s="562"/>
      <c r="AH419" s="562"/>
      <c r="AI419" s="562"/>
      <c r="AJ419" s="562"/>
      <c r="AK419" s="562"/>
      <c r="AL419" s="562"/>
      <c r="AM419" s="562"/>
      <c r="AN419" s="562"/>
    </row>
    <row r="420" spans="1:41">
      <c r="A420" s="47"/>
      <c r="B420" s="47"/>
      <c r="C420" s="198"/>
      <c r="D420" s="198"/>
      <c r="E420" s="220"/>
      <c r="F420" s="220"/>
      <c r="G420" s="220"/>
      <c r="H420" s="220"/>
      <c r="I420" s="220"/>
      <c r="J420" s="220"/>
      <c r="K420" s="220"/>
      <c r="L420" s="220"/>
      <c r="M420" s="220"/>
      <c r="N420" s="220"/>
      <c r="O420" s="220"/>
      <c r="P420" s="220"/>
      <c r="Q420" s="220"/>
      <c r="R420" s="220"/>
      <c r="S420" s="220"/>
      <c r="T420" s="220"/>
      <c r="U420" s="220"/>
      <c r="V420" s="220"/>
      <c r="W420" s="220"/>
      <c r="X420" s="220"/>
      <c r="Y420" s="220"/>
      <c r="Z420" s="220"/>
      <c r="AA420" s="220"/>
      <c r="AB420" s="220"/>
      <c r="AC420" s="220"/>
      <c r="AD420" s="220"/>
      <c r="AE420" s="220"/>
      <c r="AF420" s="220"/>
      <c r="AG420" s="220"/>
      <c r="AH420" s="220"/>
      <c r="AI420" s="62"/>
      <c r="AJ420" s="62"/>
      <c r="AK420" s="62"/>
      <c r="AL420" s="62"/>
      <c r="AM420" s="62"/>
      <c r="AN420" s="62"/>
    </row>
    <row r="421" spans="1:41" customFormat="1" ht="18" customHeight="1">
      <c r="A421" s="12"/>
      <c r="B421" s="28" t="s">
        <v>534</v>
      </c>
      <c r="C421" s="198"/>
      <c r="D421" s="198"/>
      <c r="E421" s="199"/>
      <c r="F421" s="199"/>
      <c r="G421" s="199"/>
      <c r="H421" s="199"/>
      <c r="I421" s="199"/>
      <c r="J421" s="199"/>
      <c r="K421" s="199"/>
      <c r="L421" s="199"/>
      <c r="M421" s="199"/>
      <c r="N421" s="199"/>
      <c r="O421" s="199"/>
      <c r="P421" s="199"/>
      <c r="Q421" s="199"/>
      <c r="R421" s="199"/>
      <c r="S421" s="199"/>
      <c r="T421" s="199"/>
      <c r="U421" s="199"/>
      <c r="V421" s="199"/>
      <c r="W421" s="199"/>
      <c r="X421" s="199"/>
      <c r="Y421" s="199"/>
      <c r="Z421" s="199"/>
      <c r="AA421" s="199"/>
      <c r="AB421" s="199"/>
      <c r="AC421" s="199"/>
      <c r="AD421" s="199"/>
      <c r="AE421" s="199"/>
      <c r="AF421" s="199"/>
      <c r="AG421" s="199"/>
      <c r="AH421" s="199"/>
      <c r="AI421" s="75"/>
      <c r="AJ421" s="75"/>
      <c r="AK421" s="75"/>
      <c r="AL421" s="75"/>
      <c r="AM421" s="75"/>
      <c r="AN421" s="75"/>
    </row>
    <row r="422" spans="1:41" s="60" customFormat="1" ht="18" customHeight="1">
      <c r="A422" s="108"/>
      <c r="B422" s="108"/>
      <c r="C422" s="767">
        <v>120</v>
      </c>
      <c r="D422" s="767"/>
      <c r="E422" s="797" t="s">
        <v>309</v>
      </c>
      <c r="F422" s="797"/>
      <c r="G422" s="797"/>
      <c r="H422" s="797"/>
      <c r="I422" s="797"/>
      <c r="J422" s="797"/>
      <c r="K422" s="797"/>
      <c r="L422" s="797"/>
      <c r="M422" s="797"/>
      <c r="N422" s="797"/>
      <c r="O422" s="797"/>
      <c r="P422" s="797"/>
      <c r="Q422" s="797"/>
      <c r="R422" s="797"/>
      <c r="S422" s="797"/>
      <c r="T422" s="797"/>
      <c r="U422" s="797"/>
      <c r="V422" s="797"/>
      <c r="W422" s="797"/>
      <c r="X422" s="797"/>
      <c r="Y422" s="797"/>
      <c r="Z422" s="797"/>
      <c r="AA422" s="797"/>
      <c r="AB422" s="797"/>
      <c r="AC422" s="797"/>
      <c r="AD422" s="797"/>
      <c r="AE422" s="797"/>
      <c r="AF422" s="797"/>
      <c r="AG422" s="797"/>
      <c r="AH422" s="797"/>
      <c r="AI422" s="827"/>
      <c r="AJ422" s="828"/>
      <c r="AK422" s="828"/>
      <c r="AL422" s="828"/>
      <c r="AM422" s="828"/>
      <c r="AN422" s="829"/>
    </row>
    <row r="423" spans="1:41" s="60" customFormat="1" ht="18" customHeight="1">
      <c r="A423" s="108"/>
      <c r="B423" s="108"/>
      <c r="C423" s="767"/>
      <c r="D423" s="767"/>
      <c r="E423" s="797"/>
      <c r="F423" s="797"/>
      <c r="G423" s="797"/>
      <c r="H423" s="797"/>
      <c r="I423" s="797"/>
      <c r="J423" s="797"/>
      <c r="K423" s="797"/>
      <c r="L423" s="797"/>
      <c r="M423" s="797"/>
      <c r="N423" s="797"/>
      <c r="O423" s="797"/>
      <c r="P423" s="797"/>
      <c r="Q423" s="797"/>
      <c r="R423" s="797"/>
      <c r="S423" s="797"/>
      <c r="T423" s="797"/>
      <c r="U423" s="797"/>
      <c r="V423" s="797"/>
      <c r="W423" s="797"/>
      <c r="X423" s="797"/>
      <c r="Y423" s="797"/>
      <c r="Z423" s="797"/>
      <c r="AA423" s="797"/>
      <c r="AB423" s="797"/>
      <c r="AC423" s="797"/>
      <c r="AD423" s="797"/>
      <c r="AE423" s="797"/>
      <c r="AF423" s="797"/>
      <c r="AG423" s="797"/>
      <c r="AH423" s="797"/>
      <c r="AI423" s="770"/>
      <c r="AJ423" s="770"/>
      <c r="AK423" s="770"/>
      <c r="AL423" s="770"/>
      <c r="AM423" s="770"/>
      <c r="AN423" s="831"/>
    </row>
    <row r="424" spans="1:41" s="60" customFormat="1" ht="18" customHeight="1">
      <c r="A424" s="108"/>
      <c r="B424" s="108"/>
      <c r="C424" s="767"/>
      <c r="D424" s="767"/>
      <c r="E424" s="797"/>
      <c r="F424" s="797"/>
      <c r="G424" s="797"/>
      <c r="H424" s="797"/>
      <c r="I424" s="797"/>
      <c r="J424" s="797"/>
      <c r="K424" s="797"/>
      <c r="L424" s="797"/>
      <c r="M424" s="797"/>
      <c r="N424" s="797"/>
      <c r="O424" s="797"/>
      <c r="P424" s="797"/>
      <c r="Q424" s="797"/>
      <c r="R424" s="797"/>
      <c r="S424" s="797"/>
      <c r="T424" s="797"/>
      <c r="U424" s="797"/>
      <c r="V424" s="797"/>
      <c r="W424" s="797"/>
      <c r="X424" s="797"/>
      <c r="Y424" s="797"/>
      <c r="Z424" s="797"/>
      <c r="AA424" s="797"/>
      <c r="AB424" s="797"/>
      <c r="AC424" s="797"/>
      <c r="AD424" s="797"/>
      <c r="AE424" s="797"/>
      <c r="AF424" s="797"/>
      <c r="AG424" s="797"/>
      <c r="AH424" s="797"/>
      <c r="AI424" s="832"/>
      <c r="AJ424" s="832"/>
      <c r="AK424" s="832"/>
      <c r="AL424" s="832"/>
      <c r="AM424" s="832"/>
      <c r="AN424" s="766"/>
    </row>
    <row r="425" spans="1:41" s="60" customFormat="1" ht="18" customHeight="1">
      <c r="A425" s="108"/>
      <c r="B425" s="108"/>
      <c r="C425" s="767">
        <v>121</v>
      </c>
      <c r="D425" s="767"/>
      <c r="E425" s="797" t="s">
        <v>550</v>
      </c>
      <c r="F425" s="797"/>
      <c r="G425" s="797"/>
      <c r="H425" s="797"/>
      <c r="I425" s="797"/>
      <c r="J425" s="797"/>
      <c r="K425" s="797"/>
      <c r="L425" s="797"/>
      <c r="M425" s="797"/>
      <c r="N425" s="797"/>
      <c r="O425" s="797"/>
      <c r="P425" s="797"/>
      <c r="Q425" s="797"/>
      <c r="R425" s="797"/>
      <c r="S425" s="797"/>
      <c r="T425" s="797"/>
      <c r="U425" s="797"/>
      <c r="V425" s="797"/>
      <c r="W425" s="797"/>
      <c r="X425" s="797"/>
      <c r="Y425" s="797"/>
      <c r="Z425" s="797"/>
      <c r="AA425" s="797"/>
      <c r="AB425" s="797"/>
      <c r="AC425" s="797"/>
      <c r="AD425" s="797"/>
      <c r="AE425" s="797"/>
      <c r="AF425" s="797"/>
      <c r="AG425" s="797"/>
      <c r="AH425" s="797"/>
      <c r="AI425" s="833"/>
      <c r="AJ425" s="828"/>
      <c r="AK425" s="828"/>
      <c r="AL425" s="828"/>
      <c r="AM425" s="828"/>
      <c r="AN425" s="829"/>
    </row>
    <row r="426" spans="1:41" s="60" customFormat="1" ht="18" customHeight="1">
      <c r="A426" s="108"/>
      <c r="B426" s="108"/>
      <c r="C426" s="767"/>
      <c r="D426" s="767"/>
      <c r="E426" s="797"/>
      <c r="F426" s="797"/>
      <c r="G426" s="797"/>
      <c r="H426" s="797"/>
      <c r="I426" s="797"/>
      <c r="J426" s="797"/>
      <c r="K426" s="797"/>
      <c r="L426" s="797"/>
      <c r="M426" s="797"/>
      <c r="N426" s="797"/>
      <c r="O426" s="797"/>
      <c r="P426" s="797"/>
      <c r="Q426" s="797"/>
      <c r="R426" s="797"/>
      <c r="S426" s="797"/>
      <c r="T426" s="797"/>
      <c r="U426" s="797"/>
      <c r="V426" s="797"/>
      <c r="W426" s="797"/>
      <c r="X426" s="797"/>
      <c r="Y426" s="797"/>
      <c r="Z426" s="797"/>
      <c r="AA426" s="797"/>
      <c r="AB426" s="797"/>
      <c r="AC426" s="797"/>
      <c r="AD426" s="797"/>
      <c r="AE426" s="797"/>
      <c r="AF426" s="797"/>
      <c r="AG426" s="797"/>
      <c r="AH426" s="797"/>
      <c r="AI426" s="765"/>
      <c r="AJ426" s="832"/>
      <c r="AK426" s="832"/>
      <c r="AL426" s="832"/>
      <c r="AM426" s="832"/>
      <c r="AN426" s="766"/>
    </row>
    <row r="427" spans="1:41" s="60" customFormat="1" ht="18" customHeight="1">
      <c r="A427" s="108"/>
      <c r="B427" s="108"/>
      <c r="C427" s="767">
        <v>122</v>
      </c>
      <c r="D427" s="767"/>
      <c r="E427" s="797" t="s">
        <v>310</v>
      </c>
      <c r="F427" s="797"/>
      <c r="G427" s="797"/>
      <c r="H427" s="797"/>
      <c r="I427" s="797"/>
      <c r="J427" s="797"/>
      <c r="K427" s="797"/>
      <c r="L427" s="797"/>
      <c r="M427" s="797"/>
      <c r="N427" s="797"/>
      <c r="O427" s="797"/>
      <c r="P427" s="797"/>
      <c r="Q427" s="797"/>
      <c r="R427" s="797"/>
      <c r="S427" s="797"/>
      <c r="T427" s="797"/>
      <c r="U427" s="797"/>
      <c r="V427" s="797"/>
      <c r="W427" s="797"/>
      <c r="X427" s="797"/>
      <c r="Y427" s="797"/>
      <c r="Z427" s="797"/>
      <c r="AA427" s="797"/>
      <c r="AB427" s="797"/>
      <c r="AC427" s="797"/>
      <c r="AD427" s="797"/>
      <c r="AE427" s="797"/>
      <c r="AF427" s="797"/>
      <c r="AG427" s="797"/>
      <c r="AH427" s="797"/>
      <c r="AI427" s="803"/>
      <c r="AJ427" s="597"/>
      <c r="AK427" s="597"/>
      <c r="AL427" s="597"/>
      <c r="AM427" s="597"/>
      <c r="AN427" s="756"/>
    </row>
    <row r="428" spans="1:41" s="60" customFormat="1" ht="18" customHeight="1">
      <c r="A428" s="108"/>
      <c r="B428" s="108"/>
      <c r="C428" s="767"/>
      <c r="D428" s="767"/>
      <c r="E428" s="797"/>
      <c r="F428" s="797"/>
      <c r="G428" s="797"/>
      <c r="H428" s="797"/>
      <c r="I428" s="797"/>
      <c r="J428" s="797"/>
      <c r="K428" s="797"/>
      <c r="L428" s="797"/>
      <c r="M428" s="797"/>
      <c r="N428" s="797"/>
      <c r="O428" s="797"/>
      <c r="P428" s="797"/>
      <c r="Q428" s="797"/>
      <c r="R428" s="797"/>
      <c r="S428" s="797"/>
      <c r="T428" s="797"/>
      <c r="U428" s="797"/>
      <c r="V428" s="797"/>
      <c r="W428" s="797"/>
      <c r="X428" s="797"/>
      <c r="Y428" s="797"/>
      <c r="Z428" s="797"/>
      <c r="AA428" s="797"/>
      <c r="AB428" s="797"/>
      <c r="AC428" s="797"/>
      <c r="AD428" s="797"/>
      <c r="AE428" s="797"/>
      <c r="AF428" s="797"/>
      <c r="AG428" s="797"/>
      <c r="AH428" s="797"/>
      <c r="AI428" s="606"/>
      <c r="AJ428" s="606"/>
      <c r="AK428" s="606"/>
      <c r="AL428" s="606"/>
      <c r="AM428" s="606"/>
      <c r="AN428" s="758"/>
    </row>
    <row r="429" spans="1:41" s="60" customFormat="1" ht="18" customHeight="1">
      <c r="A429" s="108"/>
      <c r="B429" s="108"/>
      <c r="C429" s="767">
        <v>123</v>
      </c>
      <c r="D429" s="767"/>
      <c r="E429" s="797" t="s">
        <v>311</v>
      </c>
      <c r="F429" s="797"/>
      <c r="G429" s="797"/>
      <c r="H429" s="797"/>
      <c r="I429" s="797"/>
      <c r="J429" s="797"/>
      <c r="K429" s="797"/>
      <c r="L429" s="797"/>
      <c r="M429" s="797"/>
      <c r="N429" s="797"/>
      <c r="O429" s="797"/>
      <c r="P429" s="797"/>
      <c r="Q429" s="797"/>
      <c r="R429" s="797"/>
      <c r="S429" s="797"/>
      <c r="T429" s="797"/>
      <c r="U429" s="797"/>
      <c r="V429" s="797"/>
      <c r="W429" s="797"/>
      <c r="X429" s="797"/>
      <c r="Y429" s="797"/>
      <c r="Z429" s="797"/>
      <c r="AA429" s="797"/>
      <c r="AB429" s="797"/>
      <c r="AC429" s="797"/>
      <c r="AD429" s="797"/>
      <c r="AE429" s="797"/>
      <c r="AF429" s="797"/>
      <c r="AG429" s="797"/>
      <c r="AH429" s="797"/>
      <c r="AI429" s="803"/>
      <c r="AJ429" s="597"/>
      <c r="AK429" s="597"/>
      <c r="AL429" s="597"/>
      <c r="AM429" s="597"/>
      <c r="AN429" s="756"/>
    </row>
    <row r="430" spans="1:41" s="60" customFormat="1" ht="18" customHeight="1">
      <c r="A430" s="108"/>
      <c r="B430" s="108"/>
      <c r="C430" s="767"/>
      <c r="D430" s="767"/>
      <c r="E430" s="797"/>
      <c r="F430" s="797"/>
      <c r="G430" s="797"/>
      <c r="H430" s="797"/>
      <c r="I430" s="797"/>
      <c r="J430" s="797"/>
      <c r="K430" s="797"/>
      <c r="L430" s="797"/>
      <c r="M430" s="797"/>
      <c r="N430" s="797"/>
      <c r="O430" s="797"/>
      <c r="P430" s="797"/>
      <c r="Q430" s="797"/>
      <c r="R430" s="797"/>
      <c r="S430" s="797"/>
      <c r="T430" s="797"/>
      <c r="U430" s="797"/>
      <c r="V430" s="797"/>
      <c r="W430" s="797"/>
      <c r="X430" s="797"/>
      <c r="Y430" s="797"/>
      <c r="Z430" s="797"/>
      <c r="AA430" s="797"/>
      <c r="AB430" s="797"/>
      <c r="AC430" s="797"/>
      <c r="AD430" s="797"/>
      <c r="AE430" s="797"/>
      <c r="AF430" s="797"/>
      <c r="AG430" s="797"/>
      <c r="AH430" s="797"/>
      <c r="AI430" s="606"/>
      <c r="AJ430" s="606"/>
      <c r="AK430" s="606"/>
      <c r="AL430" s="606"/>
      <c r="AM430" s="606"/>
      <c r="AN430" s="758"/>
    </row>
    <row r="431" spans="1:41">
      <c r="A431" s="47"/>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c r="AA431" s="65"/>
      <c r="AB431" s="65"/>
      <c r="AC431" s="65"/>
      <c r="AD431" s="65"/>
      <c r="AE431" s="65"/>
      <c r="AF431" s="65"/>
      <c r="AG431" s="65"/>
      <c r="AH431" s="65"/>
      <c r="AI431" s="65"/>
      <c r="AJ431" s="65"/>
      <c r="AK431" s="65"/>
      <c r="AL431" s="65"/>
      <c r="AM431" s="65"/>
      <c r="AN431" s="65"/>
    </row>
    <row r="432" spans="1:41" ht="17.25" customHeight="1">
      <c r="A432" s="47"/>
      <c r="B432" s="28" t="s">
        <v>535</v>
      </c>
      <c r="C432" s="198"/>
      <c r="D432" s="198"/>
      <c r="E432" s="220"/>
      <c r="F432" s="220"/>
      <c r="G432" s="220"/>
      <c r="H432" s="220"/>
      <c r="I432" s="220"/>
      <c r="J432" s="220"/>
      <c r="K432" s="220"/>
      <c r="L432" s="220"/>
      <c r="M432" s="220"/>
      <c r="N432" s="220"/>
      <c r="O432" s="220"/>
      <c r="P432" s="220"/>
      <c r="Q432" s="220"/>
      <c r="R432" s="220"/>
      <c r="S432" s="220"/>
      <c r="T432" s="220"/>
      <c r="U432" s="220"/>
      <c r="V432" s="220"/>
      <c r="W432" s="220"/>
      <c r="X432" s="220"/>
      <c r="Y432" s="220"/>
      <c r="Z432" s="220"/>
      <c r="AA432" s="220"/>
      <c r="AB432" s="220"/>
      <c r="AC432" s="220"/>
      <c r="AD432" s="220"/>
      <c r="AE432" s="220"/>
      <c r="AF432" s="220"/>
      <c r="AG432" s="220"/>
      <c r="AH432" s="220"/>
      <c r="AI432" s="62"/>
      <c r="AJ432" s="62"/>
      <c r="AK432" s="62"/>
      <c r="AL432" s="62"/>
      <c r="AM432" s="62"/>
      <c r="AN432" s="62"/>
    </row>
    <row r="433" spans="1:41" ht="17.25" customHeight="1">
      <c r="A433" s="47"/>
      <c r="B433" s="47"/>
      <c r="C433" s="755">
        <v>124</v>
      </c>
      <c r="D433" s="756"/>
      <c r="E433" s="698" t="s">
        <v>284</v>
      </c>
      <c r="F433" s="734"/>
      <c r="G433" s="734"/>
      <c r="H433" s="734"/>
      <c r="I433" s="734"/>
      <c r="J433" s="734"/>
      <c r="K433" s="734"/>
      <c r="L433" s="734"/>
      <c r="M433" s="734"/>
      <c r="N433" s="734"/>
      <c r="O433" s="734"/>
      <c r="P433" s="734"/>
      <c r="Q433" s="734"/>
      <c r="R433" s="734"/>
      <c r="S433" s="734"/>
      <c r="T433" s="734"/>
      <c r="U433" s="734"/>
      <c r="V433" s="734"/>
      <c r="W433" s="734"/>
      <c r="X433" s="734"/>
      <c r="Y433" s="734"/>
      <c r="Z433" s="734"/>
      <c r="AA433" s="734"/>
      <c r="AB433" s="734"/>
      <c r="AC433" s="734"/>
      <c r="AD433" s="734"/>
      <c r="AE433" s="734"/>
      <c r="AF433" s="734"/>
      <c r="AG433" s="734"/>
      <c r="AH433" s="735"/>
      <c r="AI433" s="755"/>
      <c r="AJ433" s="597"/>
      <c r="AK433" s="597"/>
      <c r="AL433" s="597"/>
      <c r="AM433" s="597"/>
      <c r="AN433" s="756"/>
    </row>
    <row r="434" spans="1:41" ht="17.25" customHeight="1">
      <c r="A434" s="47"/>
      <c r="B434" s="47"/>
      <c r="C434" s="757"/>
      <c r="D434" s="758"/>
      <c r="E434" s="630"/>
      <c r="F434" s="631"/>
      <c r="G434" s="631"/>
      <c r="H434" s="631"/>
      <c r="I434" s="631"/>
      <c r="J434" s="631"/>
      <c r="K434" s="631"/>
      <c r="L434" s="631"/>
      <c r="M434" s="631"/>
      <c r="N434" s="631"/>
      <c r="O434" s="631"/>
      <c r="P434" s="631"/>
      <c r="Q434" s="631"/>
      <c r="R434" s="631"/>
      <c r="S434" s="631"/>
      <c r="T434" s="631"/>
      <c r="U434" s="631"/>
      <c r="V434" s="631"/>
      <c r="W434" s="631"/>
      <c r="X434" s="631"/>
      <c r="Y434" s="631"/>
      <c r="Z434" s="631"/>
      <c r="AA434" s="631"/>
      <c r="AB434" s="631"/>
      <c r="AC434" s="631"/>
      <c r="AD434" s="631"/>
      <c r="AE434" s="631"/>
      <c r="AF434" s="631"/>
      <c r="AG434" s="631"/>
      <c r="AH434" s="632"/>
      <c r="AI434" s="757"/>
      <c r="AJ434" s="606"/>
      <c r="AK434" s="606"/>
      <c r="AL434" s="606"/>
      <c r="AM434" s="606"/>
      <c r="AN434" s="758"/>
    </row>
    <row r="435" spans="1:41">
      <c r="A435" s="47"/>
      <c r="B435" s="47"/>
      <c r="C435" s="198"/>
      <c r="D435" s="198"/>
      <c r="E435" s="199"/>
      <c r="F435" s="199"/>
      <c r="G435" s="199"/>
      <c r="H435" s="199"/>
      <c r="I435" s="199"/>
      <c r="J435" s="199"/>
      <c r="K435" s="199"/>
      <c r="L435" s="199"/>
      <c r="M435" s="199"/>
      <c r="N435" s="199"/>
      <c r="O435" s="199"/>
      <c r="P435" s="199"/>
      <c r="Q435" s="199"/>
      <c r="R435" s="199"/>
      <c r="S435" s="199"/>
      <c r="T435" s="199"/>
      <c r="U435" s="199"/>
      <c r="V435" s="199"/>
      <c r="W435" s="199"/>
      <c r="X435" s="199"/>
      <c r="Y435" s="199"/>
      <c r="Z435" s="199"/>
      <c r="AA435" s="199"/>
      <c r="AB435" s="199"/>
      <c r="AC435" s="199"/>
      <c r="AD435" s="199"/>
      <c r="AE435" s="199"/>
      <c r="AF435" s="199"/>
      <c r="AG435" s="199"/>
      <c r="AH435" s="199"/>
      <c r="AI435" s="198"/>
      <c r="AJ435" s="198"/>
      <c r="AK435" s="198"/>
      <c r="AL435" s="198"/>
      <c r="AM435" s="198"/>
      <c r="AN435" s="198"/>
    </row>
    <row r="436" spans="1:41" ht="18" customHeight="1">
      <c r="A436" s="47"/>
      <c r="B436" s="28" t="s">
        <v>536</v>
      </c>
      <c r="C436" s="229"/>
      <c r="D436" s="198"/>
      <c r="E436" s="198"/>
      <c r="F436" s="198"/>
      <c r="G436" s="198"/>
      <c r="H436" s="198"/>
      <c r="I436" s="198"/>
      <c r="J436" s="198"/>
      <c r="K436" s="198"/>
      <c r="L436" s="198"/>
      <c r="M436" s="198"/>
      <c r="N436" s="198"/>
      <c r="O436" s="198"/>
      <c r="P436" s="198"/>
      <c r="Q436" s="198"/>
      <c r="R436" s="220"/>
      <c r="S436" s="220"/>
      <c r="T436" s="220"/>
      <c r="U436" s="220"/>
      <c r="V436" s="220"/>
      <c r="W436" s="220"/>
      <c r="X436" s="220"/>
      <c r="Y436" s="220"/>
      <c r="Z436" s="220"/>
      <c r="AA436" s="220"/>
      <c r="AB436" s="220"/>
      <c r="AC436" s="220"/>
      <c r="AD436" s="220"/>
      <c r="AE436" s="220"/>
      <c r="AF436" s="220"/>
      <c r="AG436" s="220"/>
      <c r="AH436" s="220"/>
      <c r="AI436" s="220"/>
      <c r="AJ436" s="220"/>
      <c r="AK436" s="220"/>
      <c r="AL436" s="220"/>
      <c r="AM436" s="220"/>
      <c r="AN436" s="220"/>
      <c r="AO436" s="44"/>
    </row>
    <row r="437" spans="1:41" ht="18" customHeight="1">
      <c r="A437" s="47"/>
      <c r="B437" s="47"/>
      <c r="C437" s="755">
        <v>125</v>
      </c>
      <c r="D437" s="756"/>
      <c r="E437" s="698" t="s">
        <v>288</v>
      </c>
      <c r="F437" s="734"/>
      <c r="G437" s="734"/>
      <c r="H437" s="734"/>
      <c r="I437" s="734"/>
      <c r="J437" s="734"/>
      <c r="K437" s="734"/>
      <c r="L437" s="734"/>
      <c r="M437" s="734"/>
      <c r="N437" s="734"/>
      <c r="O437" s="734"/>
      <c r="P437" s="734"/>
      <c r="Q437" s="734"/>
      <c r="R437" s="734"/>
      <c r="S437" s="734"/>
      <c r="T437" s="734"/>
      <c r="U437" s="734"/>
      <c r="V437" s="734"/>
      <c r="W437" s="734"/>
      <c r="X437" s="734"/>
      <c r="Y437" s="734"/>
      <c r="Z437" s="734"/>
      <c r="AA437" s="734"/>
      <c r="AB437" s="734"/>
      <c r="AC437" s="734"/>
      <c r="AD437" s="734"/>
      <c r="AE437" s="734"/>
      <c r="AF437" s="734"/>
      <c r="AG437" s="734"/>
      <c r="AH437" s="735"/>
      <c r="AI437" s="755"/>
      <c r="AJ437" s="597"/>
      <c r="AK437" s="597"/>
      <c r="AL437" s="597"/>
      <c r="AM437" s="597"/>
      <c r="AN437" s="756"/>
      <c r="AO437" s="44"/>
    </row>
    <row r="438" spans="1:41" ht="18" customHeight="1">
      <c r="A438" s="47"/>
      <c r="B438" s="47"/>
      <c r="C438" s="757"/>
      <c r="D438" s="758"/>
      <c r="E438" s="630"/>
      <c r="F438" s="631"/>
      <c r="G438" s="631"/>
      <c r="H438" s="631"/>
      <c r="I438" s="631"/>
      <c r="J438" s="631"/>
      <c r="K438" s="631"/>
      <c r="L438" s="631"/>
      <c r="M438" s="631"/>
      <c r="N438" s="631"/>
      <c r="O438" s="631"/>
      <c r="P438" s="631"/>
      <c r="Q438" s="631"/>
      <c r="R438" s="631"/>
      <c r="S438" s="631"/>
      <c r="T438" s="631"/>
      <c r="U438" s="631"/>
      <c r="V438" s="631"/>
      <c r="W438" s="631"/>
      <c r="X438" s="631"/>
      <c r="Y438" s="631"/>
      <c r="Z438" s="631"/>
      <c r="AA438" s="631"/>
      <c r="AB438" s="631"/>
      <c r="AC438" s="631"/>
      <c r="AD438" s="631"/>
      <c r="AE438" s="631"/>
      <c r="AF438" s="631"/>
      <c r="AG438" s="631"/>
      <c r="AH438" s="632"/>
      <c r="AI438" s="757"/>
      <c r="AJ438" s="606"/>
      <c r="AK438" s="606"/>
      <c r="AL438" s="606"/>
      <c r="AM438" s="606"/>
      <c r="AN438" s="758"/>
      <c r="AO438" s="44"/>
    </row>
    <row r="439" spans="1:41" ht="18" customHeight="1">
      <c r="A439" s="47"/>
      <c r="B439" s="47"/>
      <c r="C439" s="229"/>
      <c r="D439" s="198"/>
      <c r="E439" s="198"/>
      <c r="F439" s="198"/>
      <c r="G439" s="198"/>
      <c r="H439" s="198"/>
      <c r="I439" s="198"/>
      <c r="J439" s="198"/>
      <c r="K439" s="198"/>
      <c r="L439" s="198"/>
      <c r="M439" s="198"/>
      <c r="N439" s="198"/>
      <c r="O439" s="198"/>
      <c r="P439" s="198"/>
      <c r="Q439" s="198"/>
      <c r="R439" s="220"/>
      <c r="S439" s="220"/>
      <c r="T439" s="220"/>
      <c r="U439" s="220"/>
      <c r="V439" s="220"/>
      <c r="W439" s="220"/>
      <c r="X439" s="220"/>
      <c r="Y439" s="220"/>
      <c r="Z439" s="220"/>
      <c r="AA439" s="220"/>
      <c r="AB439" s="220"/>
      <c r="AC439" s="220"/>
      <c r="AD439" s="220"/>
      <c r="AE439" s="220"/>
      <c r="AF439" s="220"/>
      <c r="AG439" s="220"/>
      <c r="AH439" s="220"/>
      <c r="AI439" s="220"/>
      <c r="AJ439" s="220"/>
      <c r="AK439" s="220"/>
      <c r="AL439" s="220"/>
      <c r="AM439" s="220"/>
      <c r="AN439" s="220"/>
      <c r="AO439" s="44"/>
    </row>
    <row r="440" spans="1:41" ht="10.5" customHeight="1">
      <c r="A440" s="47"/>
      <c r="B440" s="47"/>
      <c r="C440" s="229"/>
      <c r="D440" s="198"/>
      <c r="E440" s="198"/>
      <c r="F440" s="198"/>
      <c r="G440" s="198"/>
      <c r="H440" s="198"/>
      <c r="I440" s="198"/>
      <c r="J440" s="198"/>
      <c r="K440" s="198"/>
      <c r="L440" s="198"/>
      <c r="M440" s="198"/>
      <c r="N440" s="198"/>
      <c r="O440" s="198"/>
      <c r="P440" s="198"/>
      <c r="Q440" s="198"/>
      <c r="R440" s="220"/>
      <c r="S440" s="220"/>
      <c r="T440" s="220"/>
      <c r="U440" s="220"/>
      <c r="V440" s="220"/>
      <c r="W440" s="220"/>
      <c r="X440" s="220"/>
      <c r="Y440" s="220"/>
      <c r="Z440" s="220"/>
      <c r="AA440" s="220"/>
      <c r="AB440" s="220"/>
      <c r="AC440" s="220"/>
      <c r="AD440" s="220"/>
      <c r="AE440" s="220"/>
      <c r="AF440" s="220"/>
      <c r="AG440" s="220"/>
      <c r="AH440" s="220"/>
      <c r="AI440" s="220"/>
      <c r="AJ440" s="220"/>
      <c r="AK440" s="220"/>
      <c r="AL440" s="220"/>
      <c r="AM440" s="220"/>
      <c r="AN440" s="220"/>
      <c r="AO440" s="44"/>
    </row>
    <row r="441" spans="1:41" ht="17.25" customHeight="1">
      <c r="A441" s="47"/>
      <c r="C441" s="229"/>
      <c r="D441" s="198"/>
      <c r="E441" s="198"/>
      <c r="F441" s="198"/>
      <c r="G441" s="198"/>
      <c r="H441" s="198"/>
      <c r="I441" s="198"/>
      <c r="J441" s="198"/>
      <c r="K441" s="198"/>
      <c r="L441" s="198"/>
      <c r="M441" s="198"/>
      <c r="N441" s="198"/>
      <c r="O441" s="198"/>
      <c r="P441" s="198"/>
      <c r="Q441" s="198"/>
      <c r="R441" s="220"/>
      <c r="S441" s="220"/>
      <c r="T441" s="220"/>
      <c r="U441" s="220"/>
      <c r="V441" s="220"/>
      <c r="W441" s="220"/>
      <c r="X441" s="220"/>
      <c r="Y441" s="220"/>
      <c r="Z441" s="220"/>
      <c r="AA441" s="220"/>
      <c r="AB441" s="220"/>
      <c r="AC441" s="220"/>
      <c r="AD441" s="220"/>
      <c r="AE441" s="220"/>
      <c r="AF441" s="220"/>
      <c r="AG441" s="220"/>
      <c r="AH441" s="220"/>
      <c r="AI441" s="220"/>
      <c r="AJ441" s="220"/>
      <c r="AK441" s="220"/>
      <c r="AL441" s="220"/>
      <c r="AM441" s="220"/>
      <c r="AN441" s="220"/>
    </row>
    <row r="442" spans="1:41" ht="17.25" customHeight="1">
      <c r="A442" s="47"/>
      <c r="B442" s="47"/>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row>
    <row r="443" spans="1:41" ht="17.25" customHeight="1">
      <c r="A443" s="47"/>
      <c r="B443" s="47"/>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62"/>
      <c r="AK443" s="62"/>
      <c r="AL443" s="62"/>
      <c r="AM443" s="62"/>
      <c r="AN443" s="62"/>
    </row>
    <row r="444" spans="1:41" ht="17.25" customHeight="1">
      <c r="A444" s="47"/>
      <c r="B444" s="47"/>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row>
    <row r="445" spans="1:41" ht="17.25" customHeight="1">
      <c r="A445" s="47"/>
      <c r="B445" s="47"/>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row>
    <row r="446" spans="1:41" ht="17.25" customHeight="1">
      <c r="A446" s="47"/>
      <c r="B446" s="47"/>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62"/>
      <c r="AK446" s="62"/>
      <c r="AL446" s="62"/>
      <c r="AM446" s="62"/>
      <c r="AN446" s="62"/>
    </row>
    <row r="447" spans="1:41" ht="17.25" customHeight="1">
      <c r="A447" s="47"/>
      <c r="B447" s="47"/>
      <c r="C447" s="198"/>
      <c r="D447" s="198"/>
      <c r="E447" s="220"/>
      <c r="F447" s="220"/>
      <c r="G447" s="220"/>
      <c r="H447" s="220"/>
      <c r="I447" s="220"/>
      <c r="J447" s="220"/>
      <c r="K447" s="220"/>
      <c r="L447" s="220"/>
      <c r="M447" s="220"/>
      <c r="N447" s="220"/>
      <c r="O447" s="220"/>
      <c r="P447" s="220"/>
      <c r="Q447" s="220"/>
      <c r="R447" s="220"/>
      <c r="S447" s="220"/>
      <c r="T447" s="220"/>
      <c r="U447" s="220"/>
      <c r="V447" s="220"/>
      <c r="W447" s="220"/>
      <c r="X447" s="220"/>
      <c r="Y447" s="220"/>
      <c r="Z447" s="220"/>
      <c r="AA447" s="220"/>
      <c r="AB447" s="220"/>
      <c r="AC447" s="220"/>
      <c r="AD447" s="220"/>
      <c r="AE447" s="220"/>
      <c r="AF447" s="220"/>
      <c r="AG447" s="220"/>
      <c r="AH447" s="220"/>
      <c r="AI447" s="62"/>
      <c r="AJ447" s="62"/>
      <c r="AK447" s="62"/>
      <c r="AL447" s="62"/>
      <c r="AM447" s="62"/>
      <c r="AN447" s="62"/>
    </row>
    <row r="448" spans="1:41" ht="17.25" customHeight="1">
      <c r="B448" s="47"/>
      <c r="C448" s="198"/>
      <c r="D448" s="198"/>
      <c r="E448" s="220"/>
      <c r="F448" s="220"/>
      <c r="G448" s="220"/>
      <c r="H448" s="220"/>
      <c r="I448" s="220"/>
      <c r="J448" s="220"/>
      <c r="K448" s="220"/>
      <c r="L448" s="220"/>
      <c r="M448" s="220"/>
      <c r="N448" s="220"/>
      <c r="O448" s="220"/>
      <c r="P448" s="220"/>
      <c r="Q448" s="220"/>
      <c r="R448" s="220"/>
      <c r="S448" s="220"/>
      <c r="T448" s="220"/>
      <c r="U448" s="220"/>
      <c r="V448" s="220"/>
      <c r="W448" s="220"/>
      <c r="X448" s="220"/>
      <c r="Y448" s="220"/>
      <c r="Z448" s="220"/>
      <c r="AA448" s="220"/>
      <c r="AB448" s="220"/>
      <c r="AC448" s="220"/>
      <c r="AD448" s="220"/>
      <c r="AE448" s="220"/>
      <c r="AF448" s="220"/>
      <c r="AG448" s="220"/>
      <c r="AH448" s="220"/>
      <c r="AI448" s="62"/>
      <c r="AJ448" s="62"/>
      <c r="AK448" s="62"/>
      <c r="AL448" s="62"/>
      <c r="AM448" s="62"/>
      <c r="AN448" s="62"/>
    </row>
    <row r="449" spans="2:40" ht="17.25" customHeight="1">
      <c r="B449" s="47"/>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c r="AA449" s="65"/>
      <c r="AB449" s="65"/>
      <c r="AC449" s="65"/>
      <c r="AD449" s="65"/>
      <c r="AE449" s="65"/>
      <c r="AF449" s="65"/>
      <c r="AG449" s="65"/>
      <c r="AH449" s="65"/>
      <c r="AI449" s="65"/>
      <c r="AJ449" s="65"/>
      <c r="AK449" s="65"/>
      <c r="AL449" s="65"/>
      <c r="AM449" s="65"/>
      <c r="AN449" s="65"/>
    </row>
    <row r="450" spans="2:40" ht="17.25" customHeight="1">
      <c r="B450" s="47"/>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65"/>
      <c r="AF450" s="65"/>
      <c r="AG450" s="65"/>
      <c r="AH450" s="65"/>
      <c r="AI450" s="65"/>
      <c r="AJ450" s="65"/>
      <c r="AK450" s="65"/>
      <c r="AL450" s="65"/>
      <c r="AM450" s="65"/>
      <c r="AN450" s="65"/>
    </row>
    <row r="451" spans="2:40" ht="17.25" customHeight="1">
      <c r="B451" s="47"/>
    </row>
    <row r="452" spans="2:40" ht="17.25" customHeight="1">
      <c r="B452" s="47"/>
    </row>
    <row r="453" spans="2:40">
      <c r="B453" s="47"/>
    </row>
    <row r="454" spans="2:40">
      <c r="B454" s="47"/>
    </row>
  </sheetData>
  <mergeCells count="517">
    <mergeCell ref="AE302:AK302"/>
    <mergeCell ref="C364:D365"/>
    <mergeCell ref="C361:D363"/>
    <mergeCell ref="C107:D113"/>
    <mergeCell ref="F108:AH110"/>
    <mergeCell ref="F111:AH111"/>
    <mergeCell ref="F112:AH113"/>
    <mergeCell ref="E248:AH249"/>
    <mergeCell ref="N263:S263"/>
    <mergeCell ref="T263:AM263"/>
    <mergeCell ref="T261:AM261"/>
    <mergeCell ref="E210:AH211"/>
    <mergeCell ref="I235:AN235"/>
    <mergeCell ref="F236:G236"/>
    <mergeCell ref="C218:D220"/>
    <mergeCell ref="C216:D217"/>
    <mergeCell ref="E218:AH220"/>
    <mergeCell ref="C214:D215"/>
    <mergeCell ref="C197:D198"/>
    <mergeCell ref="C208:D209"/>
    <mergeCell ref="C223:D224"/>
    <mergeCell ref="E238:E239"/>
    <mergeCell ref="H238:H239"/>
    <mergeCell ref="I237:AN237"/>
    <mergeCell ref="E291:AH292"/>
    <mergeCell ref="E427:AH428"/>
    <mergeCell ref="AI427:AN428"/>
    <mergeCell ref="C429:D430"/>
    <mergeCell ref="E429:AH430"/>
    <mergeCell ref="AI429:AN430"/>
    <mergeCell ref="AI279:AN281"/>
    <mergeCell ref="AI293:AN294"/>
    <mergeCell ref="AI422:AN424"/>
    <mergeCell ref="AI378:AN380"/>
    <mergeCell ref="AI385:AN386"/>
    <mergeCell ref="AI291:AN292"/>
    <mergeCell ref="E334:AH335"/>
    <mergeCell ref="AI334:AN335"/>
    <mergeCell ref="E389:AH390"/>
    <mergeCell ref="E387:AH388"/>
    <mergeCell ref="W347:AL347"/>
    <mergeCell ref="E321:AH323"/>
    <mergeCell ref="AI376:AN377"/>
    <mergeCell ref="AI372:AN373"/>
    <mergeCell ref="AI364:AN365"/>
    <mergeCell ref="C279:D281"/>
    <mergeCell ref="C324:D325"/>
    <mergeCell ref="E378:AH380"/>
    <mergeCell ref="C231:D232"/>
    <mergeCell ref="AI210:AN211"/>
    <mergeCell ref="AE303:AK303"/>
    <mergeCell ref="AI433:AN434"/>
    <mergeCell ref="C284:D285"/>
    <mergeCell ref="C387:D388"/>
    <mergeCell ref="C385:D386"/>
    <mergeCell ref="C376:D377"/>
    <mergeCell ref="E355:AN356"/>
    <mergeCell ref="E353:AH354"/>
    <mergeCell ref="AI359:AN360"/>
    <mergeCell ref="E368:AN369"/>
    <mergeCell ref="E359:AH360"/>
    <mergeCell ref="E366:Y367"/>
    <mergeCell ref="C372:D373"/>
    <mergeCell ref="C293:D294"/>
    <mergeCell ref="E293:AH294"/>
    <mergeCell ref="C328:D331"/>
    <mergeCell ref="E328:AH331"/>
    <mergeCell ref="AI328:AN331"/>
    <mergeCell ref="C332:D333"/>
    <mergeCell ref="AI425:AN426"/>
    <mergeCell ref="C427:D428"/>
    <mergeCell ref="C297:D298"/>
    <mergeCell ref="H268:M268"/>
    <mergeCell ref="G253:AL253"/>
    <mergeCell ref="G254:AL254"/>
    <mergeCell ref="G255:AL255"/>
    <mergeCell ref="H261:M261"/>
    <mergeCell ref="H262:M262"/>
    <mergeCell ref="H267:M267"/>
    <mergeCell ref="C1:AH2"/>
    <mergeCell ref="Z408:AA408"/>
    <mergeCell ref="N273:S273"/>
    <mergeCell ref="T273:AM273"/>
    <mergeCell ref="H274:M274"/>
    <mergeCell ref="N274:S274"/>
    <mergeCell ref="T274:AM274"/>
    <mergeCell ref="AI407:AN407"/>
    <mergeCell ref="H275:M275"/>
    <mergeCell ref="N275:S275"/>
    <mergeCell ref="T275:AM275"/>
    <mergeCell ref="W349:AL349"/>
    <mergeCell ref="N407:O407"/>
    <mergeCell ref="Q407:W407"/>
    <mergeCell ref="Z407:AA407"/>
    <mergeCell ref="C233:D243"/>
    <mergeCell ref="C210:D211"/>
    <mergeCell ref="C288:D290"/>
    <mergeCell ref="E288:AH290"/>
    <mergeCell ref="AI288:AN290"/>
    <mergeCell ref="C250:D276"/>
    <mergeCell ref="T264:AM264"/>
    <mergeCell ref="C277:D278"/>
    <mergeCell ref="N267:S267"/>
    <mergeCell ref="AI5:AN5"/>
    <mergeCell ref="E277:AH278"/>
    <mergeCell ref="AI277:AN278"/>
    <mergeCell ref="E107:AH107"/>
    <mergeCell ref="AI107:AN113"/>
    <mergeCell ref="E216:AH217"/>
    <mergeCell ref="I241:AN241"/>
    <mergeCell ref="T262:AM262"/>
    <mergeCell ref="AI248:AN249"/>
    <mergeCell ref="E244:AN245"/>
    <mergeCell ref="E252:AN252"/>
    <mergeCell ref="N261:S261"/>
    <mergeCell ref="F262:G268"/>
    <mergeCell ref="G258:AL258"/>
    <mergeCell ref="E250:AH251"/>
    <mergeCell ref="AI250:AN251"/>
    <mergeCell ref="T267:AM267"/>
    <mergeCell ref="AI216:AN217"/>
    <mergeCell ref="AI223:AN224"/>
    <mergeCell ref="H265:M265"/>
    <mergeCell ref="T265:AM265"/>
    <mergeCell ref="F243:G243"/>
    <mergeCell ref="I236:AN236"/>
    <mergeCell ref="F241:G241"/>
    <mergeCell ref="E229:AH230"/>
    <mergeCell ref="E221:AN221"/>
    <mergeCell ref="I243:AN243"/>
    <mergeCell ref="AI229:AN230"/>
    <mergeCell ref="E225:AH226"/>
    <mergeCell ref="AI218:AN220"/>
    <mergeCell ref="AI231:AN232"/>
    <mergeCell ref="F240:G240"/>
    <mergeCell ref="E223:AH224"/>
    <mergeCell ref="AI225:AN226"/>
    <mergeCell ref="F242:G242"/>
    <mergeCell ref="I240:AN240"/>
    <mergeCell ref="F238:G239"/>
    <mergeCell ref="E299:Y300"/>
    <mergeCell ref="Z299:AB300"/>
    <mergeCell ref="AC299:AN300"/>
    <mergeCell ref="H271:M271"/>
    <mergeCell ref="N271:S271"/>
    <mergeCell ref="T271:AM271"/>
    <mergeCell ref="H272:M272"/>
    <mergeCell ref="N272:S272"/>
    <mergeCell ref="T272:AM272"/>
    <mergeCell ref="N270:S270"/>
    <mergeCell ref="T270:AM270"/>
    <mergeCell ref="T269:AM269"/>
    <mergeCell ref="I242:AN242"/>
    <mergeCell ref="N264:S264"/>
    <mergeCell ref="G257:AL257"/>
    <mergeCell ref="H269:M269"/>
    <mergeCell ref="N269:S269"/>
    <mergeCell ref="AI284:AN285"/>
    <mergeCell ref="H270:M270"/>
    <mergeCell ref="F269:G275"/>
    <mergeCell ref="AI297:AN298"/>
    <mergeCell ref="E279:AH281"/>
    <mergeCell ref="AI206:AN207"/>
    <mergeCell ref="AI214:AN215"/>
    <mergeCell ref="E197:AH198"/>
    <mergeCell ref="E178:AH179"/>
    <mergeCell ref="E214:AH215"/>
    <mergeCell ref="AI191:AN194"/>
    <mergeCell ref="AI182:AN184"/>
    <mergeCell ref="AI187:AN188"/>
    <mergeCell ref="E187:AH188"/>
    <mergeCell ref="AI201:AN203"/>
    <mergeCell ref="AI208:AN209"/>
    <mergeCell ref="E204:AH205"/>
    <mergeCell ref="AI204:AN205"/>
    <mergeCell ref="E201:AH203"/>
    <mergeCell ref="E208:AH209"/>
    <mergeCell ref="E191:AH194"/>
    <mergeCell ref="AI178:AN179"/>
    <mergeCell ref="AI185:AN186"/>
    <mergeCell ref="AI198:AN198"/>
    <mergeCell ref="C229:D230"/>
    <mergeCell ref="E233:AN234"/>
    <mergeCell ref="C299:D300"/>
    <mergeCell ref="G303:J303"/>
    <mergeCell ref="N265:S265"/>
    <mergeCell ref="G259:AL259"/>
    <mergeCell ref="N268:S268"/>
    <mergeCell ref="T268:AM268"/>
    <mergeCell ref="I238:AN239"/>
    <mergeCell ref="H264:M264"/>
    <mergeCell ref="F237:G237"/>
    <mergeCell ref="E231:AH232"/>
    <mergeCell ref="G302:J302"/>
    <mergeCell ref="H273:M273"/>
    <mergeCell ref="F261:G261"/>
    <mergeCell ref="T266:AM266"/>
    <mergeCell ref="G256:AL256"/>
    <mergeCell ref="N266:S266"/>
    <mergeCell ref="N262:S262"/>
    <mergeCell ref="E301:AN301"/>
    <mergeCell ref="C291:D292"/>
    <mergeCell ref="C301:D304"/>
    <mergeCell ref="E297:AH298"/>
    <mergeCell ref="H263:M263"/>
    <mergeCell ref="C225:D226"/>
    <mergeCell ref="F235:G235"/>
    <mergeCell ref="H266:M266"/>
    <mergeCell ref="AI404:AN405"/>
    <mergeCell ref="E391:AH392"/>
    <mergeCell ref="C321:D323"/>
    <mergeCell ref="AI353:AN354"/>
    <mergeCell ref="E305:AH306"/>
    <mergeCell ref="C305:D306"/>
    <mergeCell ref="C307:D308"/>
    <mergeCell ref="C309:D310"/>
    <mergeCell ref="E349:U349"/>
    <mergeCell ref="AI307:AN308"/>
    <mergeCell ref="E332:AH333"/>
    <mergeCell ref="AI332:AN333"/>
    <mergeCell ref="AI324:AN325"/>
    <mergeCell ref="C334:D335"/>
    <mergeCell ref="AI336:AN337"/>
    <mergeCell ref="AI338:AN339"/>
    <mergeCell ref="C311:D312"/>
    <mergeCell ref="E307:AH308"/>
    <mergeCell ref="E309:AH310"/>
    <mergeCell ref="E324:AH325"/>
    <mergeCell ref="C248:D249"/>
    <mergeCell ref="C353:D354"/>
    <mergeCell ref="C345:D349"/>
    <mergeCell ref="C359:D360"/>
    <mergeCell ref="AI311:AN312"/>
    <mergeCell ref="AC366:AN367"/>
    <mergeCell ref="AE304:AK304"/>
    <mergeCell ref="C336:D337"/>
    <mergeCell ref="E336:AH337"/>
    <mergeCell ref="C338:D339"/>
    <mergeCell ref="E338:AH339"/>
    <mergeCell ref="E345:AN346"/>
    <mergeCell ref="G304:J304"/>
    <mergeCell ref="E313:AN318"/>
    <mergeCell ref="E326:AN326"/>
    <mergeCell ref="E372:AH373"/>
    <mergeCell ref="AI309:AN310"/>
    <mergeCell ref="AI305:AN306"/>
    <mergeCell ref="AI389:AN390"/>
    <mergeCell ref="E385:AH386"/>
    <mergeCell ref="E364:AH365"/>
    <mergeCell ref="AF407:AG407"/>
    <mergeCell ref="Q409:W409"/>
    <mergeCell ref="C416:D417"/>
    <mergeCell ref="C412:D413"/>
    <mergeCell ref="C378:D380"/>
    <mergeCell ref="H408:I408"/>
    <mergeCell ref="K408:L408"/>
    <mergeCell ref="N408:O408"/>
    <mergeCell ref="Q408:W408"/>
    <mergeCell ref="E395:AH397"/>
    <mergeCell ref="AC408:AD408"/>
    <mergeCell ref="C402:D403"/>
    <mergeCell ref="C400:D401"/>
    <mergeCell ref="C395:D397"/>
    <mergeCell ref="AI395:AN397"/>
    <mergeCell ref="AI402:AN403"/>
    <mergeCell ref="AI400:AN401"/>
    <mergeCell ref="K407:L407"/>
    <mergeCell ref="C383:D384"/>
    <mergeCell ref="E416:AH417"/>
    <mergeCell ref="C422:D424"/>
    <mergeCell ref="E422:AH424"/>
    <mergeCell ref="E412:AH413"/>
    <mergeCell ref="E414:AH415"/>
    <mergeCell ref="C414:D415"/>
    <mergeCell ref="C389:D390"/>
    <mergeCell ref="X407:Y407"/>
    <mergeCell ref="E400:AH401"/>
    <mergeCell ref="C391:D392"/>
    <mergeCell ref="N409:O409"/>
    <mergeCell ref="Z409:AA409"/>
    <mergeCell ref="AC409:AD409"/>
    <mergeCell ref="AI437:AN438"/>
    <mergeCell ref="C433:D434"/>
    <mergeCell ref="E433:AH434"/>
    <mergeCell ref="E402:AH403"/>
    <mergeCell ref="AC407:AD407"/>
    <mergeCell ref="C425:D426"/>
    <mergeCell ref="E425:AH426"/>
    <mergeCell ref="AI52:AN55"/>
    <mergeCell ref="AI60:AN61"/>
    <mergeCell ref="C34:D36"/>
    <mergeCell ref="C70:D73"/>
    <mergeCell ref="E70:AH73"/>
    <mergeCell ref="AI118:AN119"/>
    <mergeCell ref="C437:D438"/>
    <mergeCell ref="E437:AH438"/>
    <mergeCell ref="C404:D405"/>
    <mergeCell ref="E404:AH405"/>
    <mergeCell ref="C406:D409"/>
    <mergeCell ref="E406:AN406"/>
    <mergeCell ref="F409:G409"/>
    <mergeCell ref="F408:G408"/>
    <mergeCell ref="X409:Y409"/>
    <mergeCell ref="F407:G407"/>
    <mergeCell ref="X408:Y408"/>
    <mergeCell ref="AF408:AG408"/>
    <mergeCell ref="AI408:AN408"/>
    <mergeCell ref="H407:I407"/>
    <mergeCell ref="AF409:AG409"/>
    <mergeCell ref="AI409:AN409"/>
    <mergeCell ref="H409:I409"/>
    <mergeCell ref="K409:L409"/>
    <mergeCell ref="E44:AH45"/>
    <mergeCell ref="AI40:AN41"/>
    <mergeCell ref="AI46:AN47"/>
    <mergeCell ref="C29:D33"/>
    <mergeCell ref="C22:D23"/>
    <mergeCell ref="C24:D26"/>
    <mergeCell ref="C8:D9"/>
    <mergeCell ref="C103:D104"/>
    <mergeCell ref="C125:D126"/>
    <mergeCell ref="AI8:AN9"/>
    <mergeCell ref="AI18:AN19"/>
    <mergeCell ref="AI22:AN23"/>
    <mergeCell ref="AI24:AN26"/>
    <mergeCell ref="AI10:AN11"/>
    <mergeCell ref="AI14:AN15"/>
    <mergeCell ref="E22:AH23"/>
    <mergeCell ref="E34:AH36"/>
    <mergeCell ref="E18:AH19"/>
    <mergeCell ref="E24:AH26"/>
    <mergeCell ref="E29:AN30"/>
    <mergeCell ref="E31:Y31"/>
    <mergeCell ref="E10:AH11"/>
    <mergeCell ref="AI34:AN36"/>
    <mergeCell ref="E8:AH9"/>
    <mergeCell ref="AI105:AN106"/>
    <mergeCell ref="AI103:AN104"/>
    <mergeCell ref="C85:D86"/>
    <mergeCell ref="E62:AH64"/>
    <mergeCell ref="AI89:AN90"/>
    <mergeCell ref="AI99:AN100"/>
    <mergeCell ref="A1:B2"/>
    <mergeCell ref="C6:D7"/>
    <mergeCell ref="E6:AH7"/>
    <mergeCell ref="AI6:AN7"/>
    <mergeCell ref="E32:AN33"/>
    <mergeCell ref="C10:D11"/>
    <mergeCell ref="C50:D51"/>
    <mergeCell ref="C37:D39"/>
    <mergeCell ref="E37:AH39"/>
    <mergeCell ref="C40:D41"/>
    <mergeCell ref="E46:AH47"/>
    <mergeCell ref="E50:AH51"/>
    <mergeCell ref="AI50:AN51"/>
    <mergeCell ref="C14:D15"/>
    <mergeCell ref="E14:AH15"/>
    <mergeCell ref="C18:D19"/>
    <mergeCell ref="AI37:AN39"/>
    <mergeCell ref="E40:AH41"/>
    <mergeCell ref="E133:AN133"/>
    <mergeCell ref="E95:AH96"/>
    <mergeCell ref="C127:D128"/>
    <mergeCell ref="C56:D59"/>
    <mergeCell ref="E120:AN120"/>
    <mergeCell ref="E56:AH59"/>
    <mergeCell ref="C52:D55"/>
    <mergeCell ref="AI56:AN59"/>
    <mergeCell ref="C60:D61"/>
    <mergeCell ref="E60:AH61"/>
    <mergeCell ref="C93:D94"/>
    <mergeCell ref="E93:AH94"/>
    <mergeCell ref="C62:D64"/>
    <mergeCell ref="E89:AH90"/>
    <mergeCell ref="C89:D90"/>
    <mergeCell ref="AI70:AN73"/>
    <mergeCell ref="C95:D96"/>
    <mergeCell ref="E76:AH77"/>
    <mergeCell ref="E65:AN67"/>
    <mergeCell ref="C105:D106"/>
    <mergeCell ref="AI62:AN64"/>
    <mergeCell ref="C101:D102"/>
    <mergeCell ref="C97:D98"/>
    <mergeCell ref="AI101:AN102"/>
    <mergeCell ref="C118:D119"/>
    <mergeCell ref="E91:AH92"/>
    <mergeCell ref="C91:D92"/>
    <mergeCell ref="C82:D84"/>
    <mergeCell ref="C80:D81"/>
    <mergeCell ref="C76:D77"/>
    <mergeCell ref="E87:AH88"/>
    <mergeCell ref="E103:AH104"/>
    <mergeCell ref="E97:AH98"/>
    <mergeCell ref="E118:AH119"/>
    <mergeCell ref="E99:AH100"/>
    <mergeCell ref="C99:D100"/>
    <mergeCell ref="E105:AH106"/>
    <mergeCell ref="C182:D184"/>
    <mergeCell ref="E182:AH184"/>
    <mergeCell ref="C44:D45"/>
    <mergeCell ref="C168:D169"/>
    <mergeCell ref="C185:D186"/>
    <mergeCell ref="E185:AH186"/>
    <mergeCell ref="C78:D79"/>
    <mergeCell ref="E78:AH79"/>
    <mergeCell ref="E146:AH148"/>
    <mergeCell ref="E158:AH159"/>
    <mergeCell ref="C46:D47"/>
    <mergeCell ref="E127:AH128"/>
    <mergeCell ref="E82:AH84"/>
    <mergeCell ref="E80:AH81"/>
    <mergeCell ref="E101:AH102"/>
    <mergeCell ref="E129:AH130"/>
    <mergeCell ref="C156:D157"/>
    <mergeCell ref="G132:M132"/>
    <mergeCell ref="C87:D88"/>
    <mergeCell ref="E52:AH55"/>
    <mergeCell ref="E114:AN116"/>
    <mergeCell ref="C178:D179"/>
    <mergeCell ref="C120:D124"/>
    <mergeCell ref="C146:D148"/>
    <mergeCell ref="C187:D188"/>
    <mergeCell ref="E418:AN419"/>
    <mergeCell ref="AI391:AN392"/>
    <mergeCell ref="AI412:AN413"/>
    <mergeCell ref="AI416:AN417"/>
    <mergeCell ref="AI414:AN415"/>
    <mergeCell ref="AI383:AN384"/>
    <mergeCell ref="E311:AH312"/>
    <mergeCell ref="AI321:AN323"/>
    <mergeCell ref="E347:U347"/>
    <mergeCell ref="E348:U348"/>
    <mergeCell ref="E340:AN343"/>
    <mergeCell ref="W348:AL348"/>
    <mergeCell ref="E350:AN350"/>
    <mergeCell ref="E284:AH285"/>
    <mergeCell ref="AI361:AN363"/>
    <mergeCell ref="E361:AH363"/>
    <mergeCell ref="Z366:AB367"/>
    <mergeCell ref="C191:D194"/>
    <mergeCell ref="E206:AH207"/>
    <mergeCell ref="C366:D367"/>
    <mergeCell ref="E383:AH384"/>
    <mergeCell ref="AI387:AN388"/>
    <mergeCell ref="E376:AH377"/>
    <mergeCell ref="C204:D205"/>
    <mergeCell ref="AI197:AN197"/>
    <mergeCell ref="C201:D203"/>
    <mergeCell ref="C206:D207"/>
    <mergeCell ref="AO70:AR72"/>
    <mergeCell ref="AI168:AN169"/>
    <mergeCell ref="AI170:AN171"/>
    <mergeCell ref="AI156:AN157"/>
    <mergeCell ref="AI164:AN167"/>
    <mergeCell ref="AI82:AN84"/>
    <mergeCell ref="AE132:AK132"/>
    <mergeCell ref="AI87:AN88"/>
    <mergeCell ref="AI85:AN86"/>
    <mergeCell ref="E85:AH86"/>
    <mergeCell ref="AI76:AN77"/>
    <mergeCell ref="AI80:AN81"/>
    <mergeCell ref="AI78:AN79"/>
    <mergeCell ref="AI96:AN96"/>
    <mergeCell ref="AI153:AN155"/>
    <mergeCell ref="E156:AH157"/>
    <mergeCell ref="AI93:AN94"/>
    <mergeCell ref="E125:AH126"/>
    <mergeCell ref="AI95:AN95"/>
    <mergeCell ref="E168:AH169"/>
    <mergeCell ref="C136:D137"/>
    <mergeCell ref="C158:D159"/>
    <mergeCell ref="E162:AH163"/>
    <mergeCell ref="E170:AH171"/>
    <mergeCell ref="AI174:AN175"/>
    <mergeCell ref="C160:D161"/>
    <mergeCell ref="AI125:AN126"/>
    <mergeCell ref="C170:D171"/>
    <mergeCell ref="AI176:AN177"/>
    <mergeCell ref="C176:D177"/>
    <mergeCell ref="C149:D152"/>
    <mergeCell ref="C144:D145"/>
    <mergeCell ref="E176:AH177"/>
    <mergeCell ref="E164:AH167"/>
    <mergeCell ref="C162:D163"/>
    <mergeCell ref="C140:D143"/>
    <mergeCell ref="C153:D155"/>
    <mergeCell ref="C174:D175"/>
    <mergeCell ref="E174:AH175"/>
    <mergeCell ref="C164:D167"/>
    <mergeCell ref="C131:D135"/>
    <mergeCell ref="C129:D130"/>
    <mergeCell ref="AI144:AN145"/>
    <mergeCell ref="AI140:AN143"/>
    <mergeCell ref="AI3:AN4"/>
    <mergeCell ref="AO121:AR121"/>
    <mergeCell ref="E122:AN122"/>
    <mergeCell ref="AI158:AN159"/>
    <mergeCell ref="AI127:AN128"/>
    <mergeCell ref="E144:AH145"/>
    <mergeCell ref="AI146:AN148"/>
    <mergeCell ref="E160:AH161"/>
    <mergeCell ref="AI162:AN163"/>
    <mergeCell ref="AI129:AN130"/>
    <mergeCell ref="E136:AH137"/>
    <mergeCell ref="AI136:AN137"/>
    <mergeCell ref="AI160:AN161"/>
    <mergeCell ref="E123:AN124"/>
    <mergeCell ref="E131:AN131"/>
    <mergeCell ref="E149:AH152"/>
    <mergeCell ref="AI149:AN152"/>
    <mergeCell ref="AO132:AR132"/>
    <mergeCell ref="E140:AH143"/>
    <mergeCell ref="E153:AH155"/>
    <mergeCell ref="AI44:AN45"/>
    <mergeCell ref="AI91:AN92"/>
    <mergeCell ref="AI97:AN98"/>
    <mergeCell ref="E134:AN135"/>
  </mergeCells>
  <phoneticPr fontId="4"/>
  <dataValidations count="3">
    <dataValidation type="list" allowBlank="1" showInputMessage="1" sqref="AI287:AN287">
      <formula1>$AJ$554:$AJ$555</formula1>
    </dataValidation>
    <dataValidation type="list" allowBlank="1" showInputMessage="1" sqref="AI338 AI336 AJ327:AN327 AI334 AI332 AI327:AI329">
      <formula1>$AJ$540:$AJ$541</formula1>
    </dataValidation>
    <dataValidation type="list" allowBlank="1" showInputMessage="1" sqref="AI429 AI427 AI422">
      <formula1>$AJ$527:$AJ$528</formula1>
    </dataValidation>
  </dataValidations>
  <pageMargins left="0.43307086614173229" right="0.35433070866141736" top="0.43307086614173229" bottom="0.39370078740157483" header="0.31496062992125984" footer="0.27559055118110237"/>
  <pageSetup paperSize="9" scale="72" firstPageNumber="5" orientation="portrait" cellComments="asDisplayed" useFirstPageNumber="1" r:id="rId1"/>
  <headerFooter alignWithMargins="0">
    <oddFooter>&amp;C&amp;P</oddFooter>
  </headerFooter>
  <rowBreaks count="8" manualBreakCount="8">
    <brk id="59" max="39" man="1"/>
    <brk id="117" max="39" man="1"/>
    <brk id="180" max="39" man="1"/>
    <brk id="246" max="39" man="1"/>
    <brk id="304" max="39" man="1"/>
    <brk id="356" max="39" man="1"/>
    <brk id="410" max="39" man="1"/>
    <brk id="438" max="3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8"/>
  </sheetPr>
  <dimension ref="A2:Q15"/>
  <sheetViews>
    <sheetView view="pageBreakPreview" zoomScale="85" zoomScaleNormal="100" zoomScaleSheetLayoutView="85" workbookViewId="0">
      <selection activeCell="A2" sqref="A2:Q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465</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64" customFormat="1" ht="36" customHeight="1">
      <c r="A5" s="1178" t="s">
        <v>491</v>
      </c>
      <c r="B5" s="1167"/>
      <c r="C5" s="1167"/>
      <c r="D5" s="1167"/>
      <c r="E5" s="1167"/>
      <c r="F5" s="1167"/>
      <c r="G5" s="1167"/>
      <c r="H5" s="1167"/>
      <c r="I5" s="1167"/>
      <c r="J5" s="1167"/>
      <c r="K5" s="1167"/>
      <c r="L5" s="1167"/>
      <c r="M5" s="1167"/>
      <c r="N5" s="1167"/>
      <c r="O5" s="1168"/>
      <c r="P5" s="1232" t="s">
        <v>438</v>
      </c>
      <c r="Q5" s="1233"/>
    </row>
    <row r="6" spans="1:17" s="114" customFormat="1" ht="36" customHeight="1">
      <c r="A6" s="1177" t="s">
        <v>513</v>
      </c>
      <c r="B6" s="1163"/>
      <c r="C6" s="1163"/>
      <c r="D6" s="1163"/>
      <c r="E6" s="1163"/>
      <c r="F6" s="1163"/>
      <c r="G6" s="1163"/>
      <c r="H6" s="1163"/>
      <c r="I6" s="1163"/>
      <c r="J6" s="1163"/>
      <c r="K6" s="1163"/>
      <c r="L6" s="1163"/>
      <c r="M6" s="1163"/>
      <c r="N6" s="1163"/>
      <c r="O6" s="1164"/>
      <c r="P6" s="1165" t="s">
        <v>315</v>
      </c>
      <c r="Q6" s="1234"/>
    </row>
    <row r="7" spans="1:17" s="114" customFormat="1" ht="36" customHeight="1" thickBot="1">
      <c r="A7" s="1179" t="s">
        <v>339</v>
      </c>
      <c r="B7" s="1172"/>
      <c r="C7" s="1172"/>
      <c r="D7" s="1172"/>
      <c r="E7" s="1172"/>
      <c r="F7" s="1172"/>
      <c r="G7" s="1172"/>
      <c r="H7" s="1172"/>
      <c r="I7" s="1172"/>
      <c r="J7" s="1172"/>
      <c r="K7" s="1172"/>
      <c r="L7" s="1172"/>
      <c r="M7" s="1172"/>
      <c r="N7" s="1172"/>
      <c r="O7" s="1173"/>
      <c r="P7" s="1174" t="s">
        <v>315</v>
      </c>
      <c r="Q7" s="1175"/>
    </row>
    <row r="8" spans="1:17" s="114" customFormat="1" ht="11.25" customHeight="1">
      <c r="A8" s="230"/>
      <c r="B8" s="231"/>
      <c r="C8" s="231"/>
      <c r="D8" s="231"/>
      <c r="E8" s="231"/>
      <c r="F8" s="231"/>
      <c r="G8" s="231"/>
      <c r="H8" s="231"/>
      <c r="I8" s="231"/>
      <c r="J8" s="231"/>
      <c r="K8" s="231"/>
      <c r="L8" s="231"/>
      <c r="M8" s="231"/>
      <c r="N8" s="231"/>
      <c r="O8" s="231"/>
      <c r="P8" s="232"/>
      <c r="Q8" s="232"/>
    </row>
    <row r="9" spans="1:17" ht="12.75" customHeight="1">
      <c r="A9" s="235" t="s">
        <v>318</v>
      </c>
      <c r="B9" s="235"/>
      <c r="C9" s="235"/>
      <c r="D9" s="235"/>
      <c r="E9" s="235"/>
      <c r="F9" s="235"/>
      <c r="G9" s="235"/>
      <c r="H9" s="235"/>
      <c r="I9" s="235"/>
      <c r="J9" s="235"/>
      <c r="K9" s="235"/>
      <c r="L9" s="235"/>
      <c r="M9" s="235"/>
      <c r="N9" s="235"/>
      <c r="O9" s="235"/>
      <c r="P9" s="236"/>
      <c r="Q9" s="236"/>
    </row>
    <row r="10" spans="1:17" s="161" customFormat="1" ht="60" customHeight="1">
      <c r="A10" s="1176" t="s">
        <v>490</v>
      </c>
      <c r="B10" s="1176"/>
      <c r="C10" s="1176"/>
      <c r="D10" s="1176"/>
      <c r="E10" s="1176"/>
      <c r="F10" s="1176"/>
      <c r="G10" s="1176"/>
      <c r="H10" s="1176"/>
      <c r="I10" s="1176"/>
      <c r="J10" s="1176"/>
      <c r="K10" s="1176"/>
      <c r="L10" s="1176"/>
      <c r="M10" s="1176"/>
      <c r="N10" s="1176"/>
      <c r="O10" s="1176"/>
      <c r="P10" s="1176"/>
      <c r="Q10" s="1176"/>
    </row>
    <row r="11" spans="1:17" s="161" customFormat="1" ht="61.5" customHeight="1">
      <c r="A11" s="1176" t="s">
        <v>569</v>
      </c>
      <c r="B11" s="1176"/>
      <c r="C11" s="1176"/>
      <c r="D11" s="1176"/>
      <c r="E11" s="1176"/>
      <c r="F11" s="1176"/>
      <c r="G11" s="1176"/>
      <c r="H11" s="1176"/>
      <c r="I11" s="1176"/>
      <c r="J11" s="1176"/>
      <c r="K11" s="1176"/>
      <c r="L11" s="1176"/>
      <c r="M11" s="1176"/>
      <c r="N11" s="1176"/>
      <c r="O11" s="1176"/>
      <c r="P11" s="1176"/>
      <c r="Q11" s="1176"/>
    </row>
    <row r="12" spans="1:17" s="182" customFormat="1" ht="94.8" customHeight="1">
      <c r="A12" s="1176" t="s">
        <v>545</v>
      </c>
      <c r="B12" s="1176"/>
      <c r="C12" s="1176"/>
      <c r="D12" s="1176"/>
      <c r="E12" s="1176"/>
      <c r="F12" s="1176"/>
      <c r="G12" s="1176"/>
      <c r="H12" s="1176"/>
      <c r="I12" s="1176"/>
      <c r="J12" s="1176"/>
      <c r="K12" s="1176"/>
      <c r="L12" s="1176"/>
      <c r="M12" s="1176"/>
      <c r="N12" s="1176"/>
      <c r="O12" s="1176"/>
      <c r="P12" s="1176"/>
      <c r="Q12" s="1176"/>
    </row>
    <row r="13" spans="1:17" s="119" customFormat="1" ht="142.5" customHeight="1">
      <c r="A13" s="1049"/>
      <c r="B13" s="1049"/>
      <c r="C13" s="1049"/>
      <c r="D13" s="1049"/>
      <c r="E13" s="1049"/>
      <c r="F13" s="1049"/>
      <c r="G13" s="1049"/>
      <c r="H13" s="1049"/>
      <c r="I13" s="1049"/>
      <c r="J13" s="1049"/>
      <c r="K13" s="1049"/>
      <c r="L13" s="1049"/>
      <c r="M13" s="1049"/>
      <c r="N13" s="1049"/>
      <c r="O13" s="1049"/>
      <c r="P13" s="1049"/>
      <c r="Q13" s="1049"/>
    </row>
    <row r="14" spans="1:17" s="119" customFormat="1" ht="48" customHeight="1">
      <c r="A14" s="1049"/>
      <c r="B14" s="1049"/>
      <c r="C14" s="1049"/>
      <c r="D14" s="1049"/>
      <c r="E14" s="1049"/>
      <c r="F14" s="1049"/>
      <c r="G14" s="1049"/>
      <c r="H14" s="1049"/>
      <c r="I14" s="1049"/>
      <c r="J14" s="1049"/>
      <c r="K14" s="1049"/>
      <c r="L14" s="1049"/>
      <c r="M14" s="1049"/>
      <c r="N14" s="1049"/>
      <c r="O14" s="1049"/>
      <c r="P14" s="1049"/>
      <c r="Q14" s="1049"/>
    </row>
    <row r="15" spans="1:17" s="119" customFormat="1" ht="78.75" customHeight="1">
      <c r="A15" s="1049"/>
      <c r="B15" s="1049"/>
      <c r="C15" s="1049"/>
      <c r="D15" s="1049"/>
      <c r="E15" s="1049"/>
      <c r="F15" s="1049"/>
      <c r="G15" s="1049"/>
      <c r="H15" s="1049"/>
      <c r="I15" s="1049"/>
      <c r="J15" s="1049"/>
      <c r="K15" s="1049"/>
      <c r="L15" s="1049"/>
      <c r="M15" s="1049"/>
      <c r="N15" s="1049"/>
      <c r="O15" s="1049"/>
      <c r="P15" s="1049"/>
      <c r="Q15" s="1049"/>
    </row>
  </sheetData>
  <mergeCells count="15">
    <mergeCell ref="A2:Q2"/>
    <mergeCell ref="A12:Q12"/>
    <mergeCell ref="A13:Q13"/>
    <mergeCell ref="A14:Q14"/>
    <mergeCell ref="A15:Q15"/>
    <mergeCell ref="A11:Q11"/>
    <mergeCell ref="A10:Q10"/>
    <mergeCell ref="A7:O7"/>
    <mergeCell ref="P7:Q7"/>
    <mergeCell ref="A4:O4"/>
    <mergeCell ref="P4:Q4"/>
    <mergeCell ref="A5:O5"/>
    <mergeCell ref="P5:Q5"/>
    <mergeCell ref="A6:O6"/>
    <mergeCell ref="P6:Q6"/>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8"/>
  </sheetPr>
  <dimension ref="A2:Q16"/>
  <sheetViews>
    <sheetView view="pageBreakPreview" zoomScale="85" zoomScaleNormal="100" zoomScaleSheetLayoutView="85" workbookViewId="0">
      <selection activeCell="A2" sqref="A2:Q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466</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64" customFormat="1" ht="36" customHeight="1">
      <c r="A5" s="1121" t="s">
        <v>512</v>
      </c>
      <c r="B5" s="1122"/>
      <c r="C5" s="1122"/>
      <c r="D5" s="1122"/>
      <c r="E5" s="1122"/>
      <c r="F5" s="1122"/>
      <c r="G5" s="1122"/>
      <c r="H5" s="1122"/>
      <c r="I5" s="1122"/>
      <c r="J5" s="1122"/>
      <c r="K5" s="1122"/>
      <c r="L5" s="1122"/>
      <c r="M5" s="1122"/>
      <c r="N5" s="1122"/>
      <c r="O5" s="1123"/>
      <c r="P5" s="1240" t="s">
        <v>315</v>
      </c>
      <c r="Q5" s="1241"/>
    </row>
    <row r="6" spans="1:17" s="164" customFormat="1" ht="36" customHeight="1">
      <c r="A6" s="1242" t="s">
        <v>514</v>
      </c>
      <c r="B6" s="1243"/>
      <c r="C6" s="1243"/>
      <c r="D6" s="1243"/>
      <c r="E6" s="1243"/>
      <c r="F6" s="1243"/>
      <c r="G6" s="1243"/>
      <c r="H6" s="1243"/>
      <c r="I6" s="1243"/>
      <c r="J6" s="1243"/>
      <c r="K6" s="1243"/>
      <c r="L6" s="1243"/>
      <c r="M6" s="1243"/>
      <c r="N6" s="1243"/>
      <c r="O6" s="1244"/>
      <c r="P6" s="1245" t="s">
        <v>315</v>
      </c>
      <c r="Q6" s="1246"/>
    </row>
    <row r="7" spans="1:17" s="164" customFormat="1" ht="36" customHeight="1">
      <c r="A7" s="1242" t="s">
        <v>570</v>
      </c>
      <c r="B7" s="1243"/>
      <c r="C7" s="1243"/>
      <c r="D7" s="1243"/>
      <c r="E7" s="1243"/>
      <c r="F7" s="1243"/>
      <c r="G7" s="1243"/>
      <c r="H7" s="1243"/>
      <c r="I7" s="1243"/>
      <c r="J7" s="1243"/>
      <c r="K7" s="1243"/>
      <c r="L7" s="1243"/>
      <c r="M7" s="1243"/>
      <c r="N7" s="1243"/>
      <c r="O7" s="1244"/>
      <c r="P7" s="1245" t="s">
        <v>315</v>
      </c>
      <c r="Q7" s="1246"/>
    </row>
    <row r="8" spans="1:17" s="164" customFormat="1" ht="36" customHeight="1" thickBot="1">
      <c r="A8" s="1235" t="s">
        <v>339</v>
      </c>
      <c r="B8" s="1236"/>
      <c r="C8" s="1236"/>
      <c r="D8" s="1236"/>
      <c r="E8" s="1236"/>
      <c r="F8" s="1236"/>
      <c r="G8" s="1236"/>
      <c r="H8" s="1236"/>
      <c r="I8" s="1236"/>
      <c r="J8" s="1236"/>
      <c r="K8" s="1236"/>
      <c r="L8" s="1236"/>
      <c r="M8" s="1236"/>
      <c r="N8" s="1236"/>
      <c r="O8" s="1237"/>
      <c r="P8" s="1238" t="s">
        <v>315</v>
      </c>
      <c r="Q8" s="1239"/>
    </row>
    <row r="9" spans="1:17" s="114" customFormat="1" ht="11.25" customHeight="1">
      <c r="A9" s="230"/>
      <c r="B9" s="231"/>
      <c r="C9" s="231"/>
      <c r="D9" s="231"/>
      <c r="E9" s="231"/>
      <c r="F9" s="231"/>
      <c r="G9" s="231"/>
      <c r="H9" s="231"/>
      <c r="I9" s="231"/>
      <c r="J9" s="231"/>
      <c r="K9" s="231"/>
      <c r="L9" s="231"/>
      <c r="M9" s="231"/>
      <c r="N9" s="231"/>
      <c r="O9" s="231"/>
      <c r="P9" s="232"/>
      <c r="Q9" s="232"/>
    </row>
    <row r="10" spans="1:17" ht="12.75" customHeight="1">
      <c r="A10" s="233" t="s">
        <v>318</v>
      </c>
      <c r="B10" s="233"/>
      <c r="C10" s="233"/>
      <c r="D10" s="233"/>
      <c r="E10" s="233"/>
      <c r="F10" s="233"/>
      <c r="G10" s="233"/>
      <c r="H10" s="233"/>
      <c r="I10" s="233"/>
      <c r="J10" s="233"/>
      <c r="K10" s="233"/>
      <c r="L10" s="233"/>
      <c r="M10" s="233"/>
      <c r="N10" s="233"/>
      <c r="O10" s="233"/>
      <c r="P10" s="234"/>
      <c r="Q10" s="234"/>
    </row>
    <row r="11" spans="1:17" s="119" customFormat="1" ht="95.4" customHeight="1">
      <c r="A11" s="1109" t="s">
        <v>538</v>
      </c>
      <c r="B11" s="1145"/>
      <c r="C11" s="1145"/>
      <c r="D11" s="1145"/>
      <c r="E11" s="1145"/>
      <c r="F11" s="1145"/>
      <c r="G11" s="1145"/>
      <c r="H11" s="1145"/>
      <c r="I11" s="1145"/>
      <c r="J11" s="1145"/>
      <c r="K11" s="1145"/>
      <c r="L11" s="1145"/>
      <c r="M11" s="1145"/>
      <c r="N11" s="1145"/>
      <c r="O11" s="1145"/>
      <c r="P11" s="1145"/>
      <c r="Q11" s="1145"/>
    </row>
    <row r="12" spans="1:17" s="119" customFormat="1" ht="109.8" customHeight="1">
      <c r="A12" s="1180" t="s">
        <v>492</v>
      </c>
      <c r="B12" s="1181"/>
      <c r="C12" s="1181"/>
      <c r="D12" s="1181"/>
      <c r="E12" s="1181"/>
      <c r="F12" s="1181"/>
      <c r="G12" s="1181"/>
      <c r="H12" s="1181"/>
      <c r="I12" s="1181"/>
      <c r="J12" s="1181"/>
      <c r="K12" s="1181"/>
      <c r="L12" s="1181"/>
      <c r="M12" s="1181"/>
      <c r="N12" s="1181"/>
      <c r="O12" s="1181"/>
      <c r="P12" s="1181"/>
      <c r="Q12" s="1181"/>
    </row>
    <row r="13" spans="1:17" s="122" customFormat="1" ht="43.2" customHeight="1">
      <c r="A13" s="1180" t="s">
        <v>493</v>
      </c>
      <c r="B13" s="1181"/>
      <c r="C13" s="1181"/>
      <c r="D13" s="1181"/>
      <c r="E13" s="1181"/>
      <c r="F13" s="1181"/>
      <c r="G13" s="1181"/>
      <c r="H13" s="1181"/>
      <c r="I13" s="1181"/>
      <c r="J13" s="1181"/>
      <c r="K13" s="1181"/>
      <c r="L13" s="1181"/>
      <c r="M13" s="1181"/>
      <c r="N13" s="1181"/>
      <c r="O13" s="1181"/>
      <c r="P13" s="1181"/>
      <c r="Q13" s="1181"/>
    </row>
    <row r="14" spans="1:17" s="119" customFormat="1" ht="142.5" customHeight="1">
      <c r="A14" s="1049"/>
      <c r="B14" s="1086"/>
      <c r="C14" s="1086"/>
      <c r="D14" s="1086"/>
      <c r="E14" s="1086"/>
      <c r="F14" s="1086"/>
      <c r="G14" s="1086"/>
      <c r="H14" s="1086"/>
      <c r="I14" s="1086"/>
      <c r="J14" s="1086"/>
      <c r="K14" s="1086"/>
      <c r="L14" s="1086"/>
      <c r="M14" s="1086"/>
      <c r="N14" s="1086"/>
      <c r="O14" s="1086"/>
      <c r="P14" s="1086"/>
      <c r="Q14" s="1086"/>
    </row>
    <row r="15" spans="1:17" s="119" customFormat="1" ht="48" customHeight="1">
      <c r="A15" s="1049"/>
      <c r="B15" s="1086"/>
      <c r="C15" s="1086"/>
      <c r="D15" s="1086"/>
      <c r="E15" s="1086"/>
      <c r="F15" s="1086"/>
      <c r="G15" s="1086"/>
      <c r="H15" s="1086"/>
      <c r="I15" s="1086"/>
      <c r="J15" s="1086"/>
      <c r="K15" s="1086"/>
      <c r="L15" s="1086"/>
      <c r="M15" s="1086"/>
      <c r="N15" s="1086"/>
      <c r="O15" s="1086"/>
      <c r="P15" s="1086"/>
      <c r="Q15" s="1086"/>
    </row>
    <row r="16" spans="1:17" s="119" customFormat="1" ht="78.75" customHeight="1">
      <c r="A16" s="1049"/>
      <c r="B16" s="1086"/>
      <c r="C16" s="1086"/>
      <c r="D16" s="1086"/>
      <c r="E16" s="1086"/>
      <c r="F16" s="1086"/>
      <c r="G16" s="1086"/>
      <c r="H16" s="1086"/>
      <c r="I16" s="1086"/>
      <c r="J16" s="1086"/>
      <c r="K16" s="1086"/>
      <c r="L16" s="1086"/>
      <c r="M16" s="1086"/>
      <c r="N16" s="1086"/>
      <c r="O16" s="1086"/>
      <c r="P16" s="1086"/>
      <c r="Q16" s="1086"/>
    </row>
  </sheetData>
  <mergeCells count="17">
    <mergeCell ref="A2:Q2"/>
    <mergeCell ref="A13:Q13"/>
    <mergeCell ref="A14:Q14"/>
    <mergeCell ref="A15:Q15"/>
    <mergeCell ref="A16:Q16"/>
    <mergeCell ref="A12:Q12"/>
    <mergeCell ref="A8:O8"/>
    <mergeCell ref="P8:Q8"/>
    <mergeCell ref="A11:Q11"/>
    <mergeCell ref="A4:O4"/>
    <mergeCell ref="P4:Q4"/>
    <mergeCell ref="A5:O5"/>
    <mergeCell ref="P5:Q5"/>
    <mergeCell ref="A7:O7"/>
    <mergeCell ref="P7:Q7"/>
    <mergeCell ref="A6:O6"/>
    <mergeCell ref="P6:Q6"/>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8"/>
  </sheetPr>
  <dimension ref="A2:Q16"/>
  <sheetViews>
    <sheetView view="pageBreakPreview" zoomScale="85" zoomScaleNormal="100" zoomScaleSheetLayoutView="85" workbookViewId="0">
      <selection activeCell="A2" sqref="A2:Q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467</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073" t="s">
        <v>313</v>
      </c>
      <c r="B4" s="1074"/>
      <c r="C4" s="1075"/>
      <c r="D4" s="1075"/>
      <c r="E4" s="1075"/>
      <c r="F4" s="1075"/>
      <c r="G4" s="1075"/>
      <c r="H4" s="1075"/>
      <c r="I4" s="1075"/>
      <c r="J4" s="1075"/>
      <c r="K4" s="1075"/>
      <c r="L4" s="1075"/>
      <c r="M4" s="1075"/>
      <c r="N4" s="1075"/>
      <c r="O4" s="1076"/>
      <c r="P4" s="1077" t="s">
        <v>314</v>
      </c>
      <c r="Q4" s="1078"/>
    </row>
    <row r="5" spans="1:17" s="181" customFormat="1" ht="45" customHeight="1">
      <c r="A5" s="1121" t="s">
        <v>494</v>
      </c>
      <c r="B5" s="1122"/>
      <c r="C5" s="1122"/>
      <c r="D5" s="1122"/>
      <c r="E5" s="1122"/>
      <c r="F5" s="1122"/>
      <c r="G5" s="1122"/>
      <c r="H5" s="1122"/>
      <c r="I5" s="1122"/>
      <c r="J5" s="1122"/>
      <c r="K5" s="1122"/>
      <c r="L5" s="1122"/>
      <c r="M5" s="1122"/>
      <c r="N5" s="1122"/>
      <c r="O5" s="1123"/>
      <c r="P5" s="1240" t="s">
        <v>315</v>
      </c>
      <c r="Q5" s="1241"/>
    </row>
    <row r="6" spans="1:17" s="181" customFormat="1" ht="45" customHeight="1">
      <c r="A6" s="1116" t="s">
        <v>495</v>
      </c>
      <c r="B6" s="1117"/>
      <c r="C6" s="1117"/>
      <c r="D6" s="1117"/>
      <c r="E6" s="1117"/>
      <c r="F6" s="1117"/>
      <c r="G6" s="1117"/>
      <c r="H6" s="1117"/>
      <c r="I6" s="1117"/>
      <c r="J6" s="1117"/>
      <c r="K6" s="1117"/>
      <c r="L6" s="1117"/>
      <c r="M6" s="1117"/>
      <c r="N6" s="1117"/>
      <c r="O6" s="1118"/>
      <c r="P6" s="1247" t="s">
        <v>315</v>
      </c>
      <c r="Q6" s="1248"/>
    </row>
    <row r="7" spans="1:17" s="164" customFormat="1" ht="36" customHeight="1">
      <c r="A7" s="1209" t="s">
        <v>514</v>
      </c>
      <c r="B7" s="1210"/>
      <c r="C7" s="1210"/>
      <c r="D7" s="1210"/>
      <c r="E7" s="1210"/>
      <c r="F7" s="1210"/>
      <c r="G7" s="1210"/>
      <c r="H7" s="1210"/>
      <c r="I7" s="1210"/>
      <c r="J7" s="1210"/>
      <c r="K7" s="1210"/>
      <c r="L7" s="1210"/>
      <c r="M7" s="1210"/>
      <c r="N7" s="1210"/>
      <c r="O7" s="1211"/>
      <c r="P7" s="1247" t="s">
        <v>315</v>
      </c>
      <c r="Q7" s="1120"/>
    </row>
    <row r="8" spans="1:17" s="164" customFormat="1" ht="36" customHeight="1">
      <c r="A8" s="1209" t="s">
        <v>557</v>
      </c>
      <c r="B8" s="1210"/>
      <c r="C8" s="1210"/>
      <c r="D8" s="1210"/>
      <c r="E8" s="1210"/>
      <c r="F8" s="1210"/>
      <c r="G8" s="1210"/>
      <c r="H8" s="1210"/>
      <c r="I8" s="1210"/>
      <c r="J8" s="1210"/>
      <c r="K8" s="1210"/>
      <c r="L8" s="1210"/>
      <c r="M8" s="1210"/>
      <c r="N8" s="1210"/>
      <c r="O8" s="1211"/>
      <c r="P8" s="1247" t="s">
        <v>315</v>
      </c>
      <c r="Q8" s="1120"/>
    </row>
    <row r="9" spans="1:17" s="181" customFormat="1" ht="36" customHeight="1" thickBot="1">
      <c r="A9" s="1219" t="s">
        <v>339</v>
      </c>
      <c r="B9" s="1220"/>
      <c r="C9" s="1220"/>
      <c r="D9" s="1220"/>
      <c r="E9" s="1220"/>
      <c r="F9" s="1220"/>
      <c r="G9" s="1220"/>
      <c r="H9" s="1220"/>
      <c r="I9" s="1220"/>
      <c r="J9" s="1220"/>
      <c r="K9" s="1220"/>
      <c r="L9" s="1220"/>
      <c r="M9" s="1220"/>
      <c r="N9" s="1220"/>
      <c r="O9" s="1221"/>
      <c r="P9" s="1249" t="s">
        <v>315</v>
      </c>
      <c r="Q9" s="1108"/>
    </row>
    <row r="10" spans="1:17" s="181" customFormat="1" ht="11.25" customHeight="1">
      <c r="A10" s="230"/>
      <c r="B10" s="231"/>
      <c r="C10" s="231"/>
      <c r="D10" s="231"/>
      <c r="E10" s="231"/>
      <c r="F10" s="231"/>
      <c r="G10" s="231"/>
      <c r="H10" s="231"/>
      <c r="I10" s="231"/>
      <c r="J10" s="231"/>
      <c r="K10" s="231"/>
      <c r="L10" s="231"/>
      <c r="M10" s="231"/>
      <c r="N10" s="231"/>
      <c r="O10" s="231"/>
      <c r="P10" s="232"/>
      <c r="Q10" s="232"/>
    </row>
    <row r="11" spans="1:17" s="183" customFormat="1" ht="12.75" customHeight="1">
      <c r="A11" s="233" t="s">
        <v>318</v>
      </c>
      <c r="B11" s="233"/>
      <c r="C11" s="233"/>
      <c r="D11" s="233"/>
      <c r="E11" s="233"/>
      <c r="F11" s="233"/>
      <c r="G11" s="233"/>
      <c r="H11" s="233"/>
      <c r="I11" s="233"/>
      <c r="J11" s="233"/>
      <c r="K11" s="233"/>
      <c r="L11" s="233"/>
      <c r="M11" s="233"/>
      <c r="N11" s="233"/>
      <c r="O11" s="233"/>
      <c r="P11" s="234"/>
      <c r="Q11" s="234"/>
    </row>
    <row r="12" spans="1:17" s="161" customFormat="1" ht="45.75" customHeight="1">
      <c r="A12" s="1176" t="s">
        <v>891</v>
      </c>
      <c r="B12" s="1145"/>
      <c r="C12" s="1145"/>
      <c r="D12" s="1145"/>
      <c r="E12" s="1145"/>
      <c r="F12" s="1145"/>
      <c r="G12" s="1145"/>
      <c r="H12" s="1145"/>
      <c r="I12" s="1145"/>
      <c r="J12" s="1145"/>
      <c r="K12" s="1145"/>
      <c r="L12" s="1145"/>
      <c r="M12" s="1145"/>
      <c r="N12" s="1145"/>
      <c r="O12" s="1145"/>
      <c r="P12" s="1145"/>
      <c r="Q12" s="1145"/>
    </row>
    <row r="13" spans="1:17" s="161" customFormat="1" ht="300.60000000000002" customHeight="1">
      <c r="A13" s="1176" t="s">
        <v>892</v>
      </c>
      <c r="B13" s="1145"/>
      <c r="C13" s="1145"/>
      <c r="D13" s="1145"/>
      <c r="E13" s="1145"/>
      <c r="F13" s="1145"/>
      <c r="G13" s="1145"/>
      <c r="H13" s="1145"/>
      <c r="I13" s="1145"/>
      <c r="J13" s="1145"/>
      <c r="K13" s="1145"/>
      <c r="L13" s="1145"/>
      <c r="M13" s="1145"/>
      <c r="N13" s="1145"/>
      <c r="O13" s="1145"/>
      <c r="P13" s="1145"/>
      <c r="Q13" s="1145"/>
    </row>
    <row r="14" spans="1:17" s="119" customFormat="1" ht="142.5" customHeight="1">
      <c r="A14" s="1176"/>
      <c r="B14" s="1110"/>
      <c r="C14" s="1110"/>
      <c r="D14" s="1110"/>
      <c r="E14" s="1110"/>
      <c r="F14" s="1110"/>
      <c r="G14" s="1110"/>
      <c r="H14" s="1110"/>
      <c r="I14" s="1110"/>
      <c r="J14" s="1110"/>
      <c r="K14" s="1110"/>
      <c r="L14" s="1110"/>
      <c r="M14" s="1110"/>
      <c r="N14" s="1110"/>
      <c r="O14" s="1110"/>
      <c r="P14" s="1110"/>
      <c r="Q14" s="1110"/>
    </row>
    <row r="15" spans="1:17" s="119" customFormat="1" ht="48" customHeight="1">
      <c r="A15" s="1049"/>
      <c r="B15" s="1086"/>
      <c r="C15" s="1086"/>
      <c r="D15" s="1086"/>
      <c r="E15" s="1086"/>
      <c r="F15" s="1086"/>
      <c r="G15" s="1086"/>
      <c r="H15" s="1086"/>
      <c r="I15" s="1086"/>
      <c r="J15" s="1086"/>
      <c r="K15" s="1086"/>
      <c r="L15" s="1086"/>
      <c r="M15" s="1086"/>
      <c r="N15" s="1086"/>
      <c r="O15" s="1086"/>
      <c r="P15" s="1086"/>
      <c r="Q15" s="1086"/>
    </row>
    <row r="16" spans="1:17" s="119" customFormat="1" ht="78.75" customHeight="1">
      <c r="A16" s="1049"/>
      <c r="B16" s="1086"/>
      <c r="C16" s="1086"/>
      <c r="D16" s="1086"/>
      <c r="E16" s="1086"/>
      <c r="F16" s="1086"/>
      <c r="G16" s="1086"/>
      <c r="H16" s="1086"/>
      <c r="I16" s="1086"/>
      <c r="J16" s="1086"/>
      <c r="K16" s="1086"/>
      <c r="L16" s="1086"/>
      <c r="M16" s="1086"/>
      <c r="N16" s="1086"/>
      <c r="O16" s="1086"/>
      <c r="P16" s="1086"/>
      <c r="Q16" s="1086"/>
    </row>
  </sheetData>
  <mergeCells count="18">
    <mergeCell ref="A2:Q2"/>
    <mergeCell ref="A14:Q14"/>
    <mergeCell ref="A15:Q15"/>
    <mergeCell ref="A16:Q16"/>
    <mergeCell ref="A13:Q13"/>
    <mergeCell ref="A9:O9"/>
    <mergeCell ref="P9:Q9"/>
    <mergeCell ref="A12:Q12"/>
    <mergeCell ref="A6:O6"/>
    <mergeCell ref="P6:Q6"/>
    <mergeCell ref="A8:O8"/>
    <mergeCell ref="P8:Q8"/>
    <mergeCell ref="A4:O4"/>
    <mergeCell ref="P4:Q4"/>
    <mergeCell ref="A5:O5"/>
    <mergeCell ref="P5:Q5"/>
    <mergeCell ref="A7:O7"/>
    <mergeCell ref="P7:Q7"/>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8"/>
  </sheetPr>
  <dimension ref="A2:Q14"/>
  <sheetViews>
    <sheetView view="pageBreakPreview" zoomScale="85" zoomScaleNormal="100" zoomScaleSheetLayoutView="85" workbookViewId="0">
      <selection activeCell="A2" sqref="A2:Q2"/>
    </sheetView>
  </sheetViews>
  <sheetFormatPr defaultColWidth="9" defaultRowHeight="13.2"/>
  <cols>
    <col min="1" max="1" width="7" style="110" customWidth="1"/>
    <col min="2" max="2" width="8.109375" style="110" customWidth="1"/>
    <col min="3" max="15" width="5.6640625" style="110" customWidth="1"/>
    <col min="16" max="17" width="6.6640625" style="118" customWidth="1"/>
    <col min="18" max="16384" width="9" style="110"/>
  </cols>
  <sheetData>
    <row r="2" spans="1:17" ht="30" customHeight="1">
      <c r="A2" s="1072" t="s">
        <v>409</v>
      </c>
      <c r="B2" s="1072"/>
      <c r="C2" s="1072"/>
      <c r="D2" s="1072"/>
      <c r="E2" s="1072"/>
      <c r="F2" s="1072"/>
      <c r="G2" s="1072"/>
      <c r="H2" s="1072"/>
      <c r="I2" s="1072"/>
      <c r="J2" s="1072"/>
      <c r="K2" s="1072"/>
      <c r="L2" s="1072"/>
      <c r="M2" s="1072"/>
      <c r="N2" s="1072"/>
      <c r="O2" s="1072"/>
      <c r="P2" s="1072"/>
      <c r="Q2" s="1072"/>
    </row>
    <row r="3" spans="1:17" ht="30" customHeight="1" thickBot="1">
      <c r="A3" s="111"/>
      <c r="P3" s="112"/>
      <c r="Q3" s="112"/>
    </row>
    <row r="4" spans="1:17" s="113" customFormat="1" ht="23.25" customHeight="1" thickBot="1">
      <c r="A4" s="1260" t="s">
        <v>313</v>
      </c>
      <c r="B4" s="1261"/>
      <c r="C4" s="123"/>
      <c r="D4" s="124" t="s">
        <v>410</v>
      </c>
      <c r="E4" s="123"/>
      <c r="F4" s="123"/>
      <c r="G4" s="123"/>
      <c r="H4" s="123"/>
      <c r="I4" s="123"/>
      <c r="J4" s="123"/>
      <c r="K4" s="123"/>
      <c r="L4" s="123"/>
      <c r="M4" s="123"/>
      <c r="N4" s="123"/>
      <c r="O4" s="123"/>
      <c r="P4" s="1077" t="s">
        <v>314</v>
      </c>
      <c r="Q4" s="1078"/>
    </row>
    <row r="5" spans="1:17" s="114" customFormat="1" ht="36" customHeight="1">
      <c r="A5" s="1159" t="s">
        <v>411</v>
      </c>
      <c r="B5" s="1262"/>
      <c r="C5" s="1262"/>
      <c r="D5" s="1262"/>
      <c r="E5" s="1262"/>
      <c r="F5" s="1262"/>
      <c r="G5" s="1262"/>
      <c r="H5" s="1262"/>
      <c r="I5" s="1262"/>
      <c r="J5" s="1262"/>
      <c r="K5" s="1262"/>
      <c r="L5" s="1262"/>
      <c r="M5" s="1262"/>
      <c r="N5" s="1262"/>
      <c r="O5" s="1263"/>
      <c r="P5" s="1201" t="s">
        <v>315</v>
      </c>
      <c r="Q5" s="1202"/>
    </row>
    <row r="6" spans="1:17" s="114" customFormat="1" ht="45" customHeight="1">
      <c r="A6" s="1187" t="s">
        <v>412</v>
      </c>
      <c r="B6" s="1188"/>
      <c r="C6" s="1188"/>
      <c r="D6" s="1188"/>
      <c r="E6" s="1188"/>
      <c r="F6" s="1188"/>
      <c r="G6" s="1188"/>
      <c r="H6" s="1188"/>
      <c r="I6" s="1188"/>
      <c r="J6" s="1188"/>
      <c r="K6" s="1188"/>
      <c r="L6" s="1188"/>
      <c r="M6" s="1188"/>
      <c r="N6" s="1188"/>
      <c r="O6" s="1189"/>
      <c r="P6" s="1191" t="s">
        <v>413</v>
      </c>
      <c r="Q6" s="1192"/>
    </row>
    <row r="7" spans="1:17" s="125" customFormat="1" ht="36" customHeight="1" thickBot="1">
      <c r="A7" s="1252" t="s">
        <v>414</v>
      </c>
      <c r="B7" s="1253"/>
      <c r="C7" s="1253"/>
      <c r="D7" s="1253"/>
      <c r="E7" s="1253"/>
      <c r="F7" s="1253"/>
      <c r="G7" s="1253"/>
      <c r="H7" s="1253"/>
      <c r="I7" s="1253"/>
      <c r="J7" s="1253"/>
      <c r="K7" s="1253"/>
      <c r="L7" s="1253"/>
      <c r="M7" s="1253"/>
      <c r="N7" s="1253"/>
      <c r="O7" s="1254"/>
      <c r="P7" s="1255" t="s">
        <v>316</v>
      </c>
      <c r="Q7" s="1256"/>
    </row>
    <row r="8" spans="1:17" s="114" customFormat="1" ht="11.25" customHeight="1">
      <c r="A8" s="115"/>
      <c r="B8" s="116"/>
      <c r="C8" s="116"/>
      <c r="D8" s="116"/>
      <c r="E8" s="116"/>
      <c r="F8" s="116"/>
      <c r="G8" s="116"/>
      <c r="H8" s="116"/>
      <c r="I8" s="116"/>
      <c r="J8" s="116"/>
      <c r="K8" s="116"/>
      <c r="L8" s="116"/>
      <c r="M8" s="116"/>
      <c r="N8" s="116"/>
      <c r="O8" s="116"/>
      <c r="P8" s="117"/>
      <c r="Q8" s="117"/>
    </row>
    <row r="9" spans="1:17">
      <c r="A9" s="114" t="s">
        <v>318</v>
      </c>
    </row>
    <row r="10" spans="1:17" s="119" customFormat="1" ht="34.799999999999997" customHeight="1">
      <c r="A10" s="1257" t="s">
        <v>824</v>
      </c>
      <c r="B10" s="1258"/>
      <c r="C10" s="1258"/>
      <c r="D10" s="1258"/>
      <c r="E10" s="1258"/>
      <c r="F10" s="1258"/>
      <c r="G10" s="1258"/>
      <c r="H10" s="1258"/>
      <c r="I10" s="1258"/>
      <c r="J10" s="1258"/>
      <c r="K10" s="1258"/>
      <c r="L10" s="1258"/>
      <c r="M10" s="1258"/>
      <c r="N10" s="1258"/>
      <c r="O10" s="1258"/>
      <c r="P10" s="1258"/>
      <c r="Q10" s="1258"/>
    </row>
    <row r="11" spans="1:17" s="119" customFormat="1" ht="54" customHeight="1">
      <c r="A11" s="1257" t="s">
        <v>825</v>
      </c>
      <c r="B11" s="1258"/>
      <c r="C11" s="1258"/>
      <c r="D11" s="1258"/>
      <c r="E11" s="1258"/>
      <c r="F11" s="1258"/>
      <c r="G11" s="1258"/>
      <c r="H11" s="1258"/>
      <c r="I11" s="1258"/>
      <c r="J11" s="1258"/>
      <c r="K11" s="1258"/>
      <c r="L11" s="1258"/>
      <c r="M11" s="1258"/>
      <c r="N11" s="1258"/>
      <c r="O11" s="1258"/>
      <c r="P11" s="1258"/>
      <c r="Q11" s="1258"/>
    </row>
    <row r="12" spans="1:17" s="119" customFormat="1" ht="59.4" customHeight="1">
      <c r="A12" s="1257" t="s">
        <v>826</v>
      </c>
      <c r="B12" s="1258"/>
      <c r="C12" s="1258"/>
      <c r="D12" s="1258"/>
      <c r="E12" s="1258"/>
      <c r="F12" s="1258"/>
      <c r="G12" s="1258"/>
      <c r="H12" s="1258"/>
      <c r="I12" s="1258"/>
      <c r="J12" s="1258"/>
      <c r="K12" s="1258"/>
      <c r="L12" s="1258"/>
      <c r="M12" s="1258"/>
      <c r="N12" s="1258"/>
      <c r="O12" s="1258"/>
      <c r="P12" s="1258"/>
      <c r="Q12" s="1258"/>
    </row>
    <row r="13" spans="1:17" s="119" customFormat="1" ht="113.4" customHeight="1">
      <c r="A13" s="1257" t="s">
        <v>745</v>
      </c>
      <c r="B13" s="1259"/>
      <c r="C13" s="1259"/>
      <c r="D13" s="1259"/>
      <c r="E13" s="1259"/>
      <c r="F13" s="1259"/>
      <c r="G13" s="1259"/>
      <c r="H13" s="1259"/>
      <c r="I13" s="1259"/>
      <c r="J13" s="1259"/>
      <c r="K13" s="1259"/>
      <c r="L13" s="1259"/>
      <c r="M13" s="1259"/>
      <c r="N13" s="1259"/>
      <c r="O13" s="1259"/>
      <c r="P13" s="1259"/>
      <c r="Q13" s="1259"/>
    </row>
    <row r="14" spans="1:17" s="119" customFormat="1" ht="34.799999999999997" customHeight="1">
      <c r="A14" s="1250" t="s">
        <v>827</v>
      </c>
      <c r="B14" s="1251"/>
      <c r="C14" s="1251"/>
      <c r="D14" s="1251"/>
      <c r="E14" s="1251"/>
      <c r="F14" s="1251"/>
      <c r="G14" s="1251"/>
      <c r="H14" s="1251"/>
      <c r="I14" s="1251"/>
      <c r="J14" s="1251"/>
      <c r="K14" s="1251"/>
      <c r="L14" s="1251"/>
      <c r="M14" s="1251"/>
      <c r="N14" s="1251"/>
      <c r="O14" s="1251"/>
      <c r="P14" s="1251"/>
      <c r="Q14" s="1251"/>
    </row>
  </sheetData>
  <mergeCells count="14">
    <mergeCell ref="A2:Q2"/>
    <mergeCell ref="A14:Q14"/>
    <mergeCell ref="A7:O7"/>
    <mergeCell ref="P7:Q7"/>
    <mergeCell ref="A10:Q10"/>
    <mergeCell ref="A11:Q11"/>
    <mergeCell ref="A12:Q12"/>
    <mergeCell ref="A13:Q13"/>
    <mergeCell ref="A6:O6"/>
    <mergeCell ref="P6:Q6"/>
    <mergeCell ref="A4:B4"/>
    <mergeCell ref="P4:Q4"/>
    <mergeCell ref="A5:O5"/>
    <mergeCell ref="P5:Q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8"/>
  </sheetPr>
  <dimension ref="A2:V28"/>
  <sheetViews>
    <sheetView view="pageBreakPreview" zoomScale="85" zoomScaleNormal="100" zoomScaleSheetLayoutView="85" workbookViewId="0">
      <selection activeCell="A2" sqref="A2:Q2"/>
    </sheetView>
  </sheetViews>
  <sheetFormatPr defaultColWidth="9" defaultRowHeight="13.2"/>
  <cols>
    <col min="1" max="1" width="7" style="110" customWidth="1"/>
    <col min="2" max="2" width="8.109375" style="110" customWidth="1"/>
    <col min="3" max="15" width="5.6640625" style="110" customWidth="1"/>
    <col min="16" max="17" width="6.6640625" style="118" customWidth="1"/>
    <col min="18" max="16384" width="9" style="110"/>
  </cols>
  <sheetData>
    <row r="2" spans="1:22" ht="30" customHeight="1">
      <c r="A2" s="1072" t="s">
        <v>828</v>
      </c>
      <c r="B2" s="1072"/>
      <c r="C2" s="1072"/>
      <c r="D2" s="1072"/>
      <c r="E2" s="1072"/>
      <c r="F2" s="1072"/>
      <c r="G2" s="1072"/>
      <c r="H2" s="1072"/>
      <c r="I2" s="1072"/>
      <c r="J2" s="1072"/>
      <c r="K2" s="1072"/>
      <c r="L2" s="1072"/>
      <c r="M2" s="1072"/>
      <c r="N2" s="1072"/>
      <c r="O2" s="1072"/>
      <c r="P2" s="1072"/>
      <c r="Q2" s="1072"/>
    </row>
    <row r="3" spans="1:22" ht="30" customHeight="1" thickBot="1">
      <c r="A3" s="482" t="s">
        <v>829</v>
      </c>
      <c r="P3" s="112"/>
      <c r="Q3" s="112"/>
    </row>
    <row r="4" spans="1:22" s="113" customFormat="1" ht="23.25" customHeight="1" thickBot="1">
      <c r="A4" s="1264" t="s">
        <v>313</v>
      </c>
      <c r="B4" s="1265"/>
      <c r="C4" s="470"/>
      <c r="D4" s="483" t="s">
        <v>410</v>
      </c>
      <c r="E4" s="470"/>
      <c r="F4" s="470"/>
      <c r="G4" s="470"/>
      <c r="H4" s="470"/>
      <c r="I4" s="470"/>
      <c r="J4" s="470"/>
      <c r="K4" s="470"/>
      <c r="L4" s="470"/>
      <c r="M4" s="470"/>
      <c r="N4" s="470"/>
      <c r="O4" s="470"/>
      <c r="P4" s="1266" t="s">
        <v>314</v>
      </c>
      <c r="Q4" s="1267"/>
    </row>
    <row r="5" spans="1:22" s="114" customFormat="1" ht="36" customHeight="1">
      <c r="A5" s="1159" t="s">
        <v>844</v>
      </c>
      <c r="B5" s="1262"/>
      <c r="C5" s="1262"/>
      <c r="D5" s="1262"/>
      <c r="E5" s="1262"/>
      <c r="F5" s="1262"/>
      <c r="G5" s="1262"/>
      <c r="H5" s="1262"/>
      <c r="I5" s="1262"/>
      <c r="J5" s="1262"/>
      <c r="K5" s="1262"/>
      <c r="L5" s="1262"/>
      <c r="M5" s="1262"/>
      <c r="N5" s="1262"/>
      <c r="O5" s="1263"/>
      <c r="P5" s="1201" t="s">
        <v>315</v>
      </c>
      <c r="Q5" s="1202"/>
      <c r="R5" s="484"/>
    </row>
    <row r="6" spans="1:22" s="114" customFormat="1" ht="36" customHeight="1">
      <c r="A6" s="1067" t="s">
        <v>845</v>
      </c>
      <c r="B6" s="1188"/>
      <c r="C6" s="1188"/>
      <c r="D6" s="1188"/>
      <c r="E6" s="1188"/>
      <c r="F6" s="1188"/>
      <c r="G6" s="1188"/>
      <c r="H6" s="1188"/>
      <c r="I6" s="1188"/>
      <c r="J6" s="1188"/>
      <c r="K6" s="1188"/>
      <c r="L6" s="1188"/>
      <c r="M6" s="1188"/>
      <c r="N6" s="1188"/>
      <c r="O6" s="1189"/>
      <c r="P6" s="1183" t="s">
        <v>315</v>
      </c>
      <c r="Q6" s="1184"/>
    </row>
    <row r="7" spans="1:22" s="114" customFormat="1" ht="36" customHeight="1">
      <c r="A7" s="1067" t="s">
        <v>846</v>
      </c>
      <c r="B7" s="1188"/>
      <c r="C7" s="1188"/>
      <c r="D7" s="1188"/>
      <c r="E7" s="1188"/>
      <c r="F7" s="1188"/>
      <c r="G7" s="1188"/>
      <c r="H7" s="1188"/>
      <c r="I7" s="1188"/>
      <c r="J7" s="1188"/>
      <c r="K7" s="1188"/>
      <c r="L7" s="1188"/>
      <c r="M7" s="1188"/>
      <c r="N7" s="1188"/>
      <c r="O7" s="1189"/>
      <c r="P7" s="1185" t="s">
        <v>315</v>
      </c>
      <c r="Q7" s="1190"/>
      <c r="V7" s="485"/>
    </row>
    <row r="8" spans="1:22" s="114" customFormat="1" ht="36" customHeight="1">
      <c r="A8" s="486"/>
      <c r="B8" s="1206" t="s">
        <v>830</v>
      </c>
      <c r="C8" s="1206"/>
      <c r="D8" s="1206"/>
      <c r="E8" s="1206"/>
      <c r="F8" s="1206"/>
      <c r="G8" s="1206"/>
      <c r="H8" s="1206"/>
      <c r="I8" s="1206"/>
      <c r="J8" s="1206"/>
      <c r="K8" s="1206"/>
      <c r="L8" s="1206"/>
      <c r="M8" s="1206"/>
      <c r="N8" s="1206"/>
      <c r="O8" s="1207"/>
      <c r="P8" s="1199"/>
      <c r="Q8" s="1200"/>
    </row>
    <row r="9" spans="1:22" s="125" customFormat="1" ht="36" customHeight="1" thickBot="1">
      <c r="A9" s="1056" t="s">
        <v>339</v>
      </c>
      <c r="B9" s="1253"/>
      <c r="C9" s="1253"/>
      <c r="D9" s="1253"/>
      <c r="E9" s="1253"/>
      <c r="F9" s="1253"/>
      <c r="G9" s="1253"/>
      <c r="H9" s="1253"/>
      <c r="I9" s="1253"/>
      <c r="J9" s="1253"/>
      <c r="K9" s="1253"/>
      <c r="L9" s="1253"/>
      <c r="M9" s="1253"/>
      <c r="N9" s="1253"/>
      <c r="O9" s="1254"/>
      <c r="P9" s="1255" t="s">
        <v>315</v>
      </c>
      <c r="Q9" s="1256"/>
    </row>
    <row r="10" spans="1:22" s="114" customFormat="1" ht="11.25" customHeight="1">
      <c r="A10" s="115"/>
      <c r="B10" s="116"/>
      <c r="C10" s="116"/>
      <c r="D10" s="116"/>
      <c r="E10" s="116"/>
      <c r="F10" s="116"/>
      <c r="G10" s="116"/>
      <c r="H10" s="116"/>
      <c r="I10" s="116"/>
      <c r="J10" s="116"/>
      <c r="K10" s="116"/>
      <c r="L10" s="116"/>
      <c r="M10" s="116"/>
      <c r="N10" s="116"/>
      <c r="O10" s="116"/>
      <c r="P10" s="117"/>
      <c r="Q10" s="117"/>
    </row>
    <row r="11" spans="1:22" ht="30" customHeight="1" thickBot="1">
      <c r="A11" s="482" t="s">
        <v>832</v>
      </c>
      <c r="P11" s="112"/>
      <c r="Q11" s="112"/>
    </row>
    <row r="12" spans="1:22" s="113" customFormat="1" ht="23.25" customHeight="1" thickBot="1">
      <c r="A12" s="1264" t="s">
        <v>313</v>
      </c>
      <c r="B12" s="1265"/>
      <c r="C12" s="470"/>
      <c r="D12" s="483" t="s">
        <v>410</v>
      </c>
      <c r="E12" s="470"/>
      <c r="F12" s="470"/>
      <c r="G12" s="470"/>
      <c r="H12" s="470"/>
      <c r="I12" s="470"/>
      <c r="J12" s="470"/>
      <c r="K12" s="470"/>
      <c r="L12" s="470"/>
      <c r="M12" s="470"/>
      <c r="N12" s="470"/>
      <c r="O12" s="470"/>
      <c r="P12" s="1266" t="s">
        <v>314</v>
      </c>
      <c r="Q12" s="1267"/>
    </row>
    <row r="13" spans="1:22" s="114" customFormat="1" ht="36" customHeight="1" thickBot="1">
      <c r="A13" s="1268" t="s">
        <v>833</v>
      </c>
      <c r="B13" s="1269"/>
      <c r="C13" s="1269"/>
      <c r="D13" s="1269"/>
      <c r="E13" s="1269"/>
      <c r="F13" s="1269"/>
      <c r="G13" s="1269"/>
      <c r="H13" s="1269"/>
      <c r="I13" s="1269"/>
      <c r="J13" s="1269"/>
      <c r="K13" s="1269"/>
      <c r="L13" s="1269"/>
      <c r="M13" s="1269"/>
      <c r="N13" s="1269"/>
      <c r="O13" s="1270"/>
      <c r="P13" s="1271" t="s">
        <v>315</v>
      </c>
      <c r="Q13" s="1272"/>
      <c r="R13" s="484"/>
    </row>
    <row r="14" spans="1:22" s="114" customFormat="1" ht="17.399999999999999">
      <c r="A14" s="487"/>
      <c r="B14" s="268"/>
      <c r="C14" s="268"/>
      <c r="D14" s="268"/>
      <c r="E14" s="268"/>
      <c r="F14" s="268"/>
      <c r="G14" s="268"/>
      <c r="H14" s="268"/>
      <c r="I14" s="268"/>
      <c r="J14" s="268"/>
      <c r="K14" s="268"/>
      <c r="L14" s="268"/>
      <c r="M14" s="268"/>
      <c r="N14" s="268"/>
      <c r="O14" s="268"/>
      <c r="P14" s="488"/>
      <c r="Q14" s="489"/>
      <c r="R14" s="484"/>
    </row>
    <row r="15" spans="1:22">
      <c r="A15" s="114" t="s">
        <v>318</v>
      </c>
    </row>
    <row r="16" spans="1:22" s="119" customFormat="1" ht="21.6" customHeight="1">
      <c r="A16" s="1273" t="s">
        <v>834</v>
      </c>
      <c r="B16" s="1274"/>
      <c r="C16" s="1274"/>
      <c r="D16" s="1274"/>
      <c r="E16" s="1274"/>
      <c r="F16" s="1274"/>
      <c r="G16" s="1274"/>
      <c r="H16" s="1274"/>
      <c r="I16" s="1274"/>
      <c r="J16" s="1274"/>
      <c r="K16" s="1274"/>
      <c r="L16" s="1274"/>
      <c r="M16" s="1274"/>
      <c r="N16" s="1274"/>
      <c r="O16" s="1274"/>
      <c r="P16" s="1274"/>
      <c r="Q16" s="1274"/>
    </row>
    <row r="17" spans="1:17" s="119" customFormat="1" ht="32.4" customHeight="1">
      <c r="A17" s="1257" t="s">
        <v>835</v>
      </c>
      <c r="B17" s="1258"/>
      <c r="C17" s="1258"/>
      <c r="D17" s="1258"/>
      <c r="E17" s="1258"/>
      <c r="F17" s="1258"/>
      <c r="G17" s="1258"/>
      <c r="H17" s="1258"/>
      <c r="I17" s="1258"/>
      <c r="J17" s="1258"/>
      <c r="K17" s="1258"/>
      <c r="L17" s="1258"/>
      <c r="M17" s="1258"/>
      <c r="N17" s="1258"/>
      <c r="O17" s="1258"/>
      <c r="P17" s="1258"/>
      <c r="Q17" s="1258"/>
    </row>
    <row r="18" spans="1:17" s="119" customFormat="1" ht="102.6" customHeight="1">
      <c r="A18" s="1275" t="s">
        <v>836</v>
      </c>
      <c r="B18" s="1276"/>
      <c r="C18" s="1276"/>
      <c r="D18" s="1276"/>
      <c r="E18" s="1276"/>
      <c r="F18" s="1276"/>
      <c r="G18" s="1276"/>
      <c r="H18" s="1276"/>
      <c r="I18" s="1276"/>
      <c r="J18" s="1276"/>
      <c r="K18" s="1276"/>
      <c r="L18" s="1276"/>
      <c r="M18" s="1276"/>
      <c r="N18" s="1276"/>
      <c r="O18" s="1276"/>
      <c r="P18" s="1276"/>
      <c r="Q18" s="1276"/>
    </row>
    <row r="19" spans="1:17" s="119" customFormat="1" ht="47.4" customHeight="1">
      <c r="A19" s="1250" t="s">
        <v>837</v>
      </c>
      <c r="B19" s="1251"/>
      <c r="C19" s="1251"/>
      <c r="D19" s="1251"/>
      <c r="E19" s="1251"/>
      <c r="F19" s="1251"/>
      <c r="G19" s="1251"/>
      <c r="H19" s="1251"/>
      <c r="I19" s="1251"/>
      <c r="J19" s="1251"/>
      <c r="K19" s="1251"/>
      <c r="L19" s="1251"/>
      <c r="M19" s="1251"/>
      <c r="N19" s="1251"/>
      <c r="O19" s="1251"/>
      <c r="P19" s="1251"/>
      <c r="Q19" s="1251"/>
    </row>
    <row r="20" spans="1:17" s="119" customFormat="1" ht="101.4" customHeight="1">
      <c r="A20" s="1250" t="s">
        <v>838</v>
      </c>
      <c r="B20" s="1251"/>
      <c r="C20" s="1251"/>
      <c r="D20" s="1251"/>
      <c r="E20" s="1251"/>
      <c r="F20" s="1251"/>
      <c r="G20" s="1251"/>
      <c r="H20" s="1251"/>
      <c r="I20" s="1251"/>
      <c r="J20" s="1251"/>
      <c r="K20" s="1251"/>
      <c r="L20" s="1251"/>
      <c r="M20" s="1251"/>
      <c r="N20" s="1251"/>
      <c r="O20" s="1251"/>
      <c r="P20" s="1251"/>
      <c r="Q20" s="1251"/>
    </row>
    <row r="21" spans="1:17" s="119" customFormat="1" ht="87" customHeight="1">
      <c r="A21" s="1250" t="s">
        <v>839</v>
      </c>
      <c r="B21" s="1251"/>
      <c r="C21" s="1251"/>
      <c r="D21" s="1251"/>
      <c r="E21" s="1251"/>
      <c r="F21" s="1251"/>
      <c r="G21" s="1251"/>
      <c r="H21" s="1251"/>
      <c r="I21" s="1251"/>
      <c r="J21" s="1251"/>
      <c r="K21" s="1251"/>
      <c r="L21" s="1251"/>
      <c r="M21" s="1251"/>
      <c r="N21" s="1251"/>
      <c r="O21" s="1251"/>
      <c r="P21" s="1251"/>
      <c r="Q21" s="1251"/>
    </row>
    <row r="22" spans="1:17" s="119" customFormat="1">
      <c r="A22" s="1251"/>
      <c r="B22" s="1251"/>
      <c r="C22" s="1251"/>
      <c r="D22" s="1251"/>
      <c r="E22" s="1251"/>
      <c r="F22" s="1251"/>
      <c r="G22" s="1251"/>
      <c r="H22" s="1251"/>
      <c r="I22" s="1251"/>
      <c r="J22" s="1251"/>
      <c r="K22" s="1251"/>
      <c r="L22" s="1251"/>
      <c r="M22" s="1251"/>
      <c r="N22" s="1251"/>
      <c r="O22" s="1251"/>
      <c r="P22" s="1251"/>
      <c r="Q22" s="1251"/>
    </row>
    <row r="23" spans="1:17" s="148" customFormat="1" ht="21" customHeight="1">
      <c r="A23" s="1277" t="s">
        <v>840</v>
      </c>
      <c r="B23" s="1277"/>
      <c r="C23" s="1277"/>
      <c r="D23" s="1277"/>
      <c r="E23" s="1277"/>
      <c r="F23" s="1277"/>
      <c r="G23" s="1277"/>
      <c r="H23" s="1277"/>
      <c r="I23" s="1277"/>
      <c r="J23" s="1277"/>
      <c r="K23" s="1277"/>
      <c r="L23" s="1277"/>
      <c r="M23" s="1277"/>
      <c r="N23" s="1277"/>
      <c r="O23" s="1277"/>
      <c r="P23" s="1277"/>
      <c r="Q23" s="1277"/>
    </row>
    <row r="24" spans="1:17" s="119" customFormat="1" ht="40.799999999999997" customHeight="1">
      <c r="A24" s="1250" t="s">
        <v>841</v>
      </c>
      <c r="B24" s="1251"/>
      <c r="C24" s="1251"/>
      <c r="D24" s="1251"/>
      <c r="E24" s="1251"/>
      <c r="F24" s="1251"/>
      <c r="G24" s="1251"/>
      <c r="H24" s="1251"/>
      <c r="I24" s="1251"/>
      <c r="J24" s="1251"/>
      <c r="K24" s="1251"/>
      <c r="L24" s="1251"/>
      <c r="M24" s="1251"/>
      <c r="N24" s="1251"/>
      <c r="O24" s="1251"/>
      <c r="P24" s="1251"/>
      <c r="Q24" s="1251"/>
    </row>
    <row r="25" spans="1:17" s="119" customFormat="1" ht="33.6" customHeight="1">
      <c r="A25" s="1250" t="s">
        <v>842</v>
      </c>
      <c r="B25" s="1251"/>
      <c r="C25" s="1251"/>
      <c r="D25" s="1251"/>
      <c r="E25" s="1251"/>
      <c r="F25" s="1251"/>
      <c r="G25" s="1251"/>
      <c r="H25" s="1251"/>
      <c r="I25" s="1251"/>
      <c r="J25" s="1251"/>
      <c r="K25" s="1251"/>
      <c r="L25" s="1251"/>
      <c r="M25" s="1251"/>
      <c r="N25" s="1251"/>
      <c r="O25" s="1251"/>
      <c r="P25" s="1251"/>
      <c r="Q25" s="1251"/>
    </row>
    <row r="26" spans="1:17" s="119" customFormat="1" ht="48" customHeight="1">
      <c r="A26" s="1250" t="s">
        <v>843</v>
      </c>
      <c r="B26" s="1251"/>
      <c r="C26" s="1251"/>
      <c r="D26" s="1251"/>
      <c r="E26" s="1251"/>
      <c r="F26" s="1251"/>
      <c r="G26" s="1251"/>
      <c r="H26" s="1251"/>
      <c r="I26" s="1251"/>
      <c r="J26" s="1251"/>
      <c r="K26" s="1251"/>
      <c r="L26" s="1251"/>
      <c r="M26" s="1251"/>
      <c r="N26" s="1251"/>
      <c r="O26" s="1251"/>
      <c r="P26" s="1251"/>
      <c r="Q26" s="1251"/>
    </row>
    <row r="27" spans="1:17" s="119" customFormat="1">
      <c r="A27" s="1251"/>
      <c r="B27" s="1251"/>
      <c r="C27" s="1251"/>
      <c r="D27" s="1251"/>
      <c r="E27" s="1251"/>
      <c r="F27" s="1251"/>
      <c r="G27" s="1251"/>
      <c r="H27" s="1251"/>
      <c r="I27" s="1251"/>
      <c r="J27" s="1251"/>
      <c r="K27" s="1251"/>
      <c r="L27" s="1251"/>
      <c r="M27" s="1251"/>
      <c r="N27" s="1251"/>
      <c r="O27" s="1251"/>
      <c r="P27" s="1251"/>
      <c r="Q27" s="1251"/>
    </row>
    <row r="28" spans="1:17" s="119" customFormat="1">
      <c r="A28" s="1251"/>
      <c r="B28" s="1251"/>
      <c r="C28" s="1251"/>
      <c r="D28" s="1251"/>
      <c r="E28" s="1251"/>
      <c r="F28" s="1251"/>
      <c r="G28" s="1251"/>
      <c r="H28" s="1251"/>
      <c r="I28" s="1251"/>
      <c r="J28" s="1251"/>
      <c r="K28" s="1251"/>
      <c r="L28" s="1251"/>
      <c r="M28" s="1251"/>
      <c r="N28" s="1251"/>
      <c r="O28" s="1251"/>
      <c r="P28" s="1251"/>
      <c r="Q28" s="1251"/>
    </row>
  </sheetData>
  <mergeCells count="29">
    <mergeCell ref="A26:Q26"/>
    <mergeCell ref="A27:Q27"/>
    <mergeCell ref="A28:Q28"/>
    <mergeCell ref="A20:Q20"/>
    <mergeCell ref="A21:Q21"/>
    <mergeCell ref="A22:Q22"/>
    <mergeCell ref="A23:Q23"/>
    <mergeCell ref="A24:Q24"/>
    <mergeCell ref="A25:Q25"/>
    <mergeCell ref="A19:Q19"/>
    <mergeCell ref="A7:O7"/>
    <mergeCell ref="P7:Q8"/>
    <mergeCell ref="B8:O8"/>
    <mergeCell ref="A9:O9"/>
    <mergeCell ref="P9:Q9"/>
    <mergeCell ref="A12:B12"/>
    <mergeCell ref="P12:Q12"/>
    <mergeCell ref="A13:O13"/>
    <mergeCell ref="P13:Q13"/>
    <mergeCell ref="A16:Q16"/>
    <mergeCell ref="A17:Q17"/>
    <mergeCell ref="A18:Q18"/>
    <mergeCell ref="A6:O6"/>
    <mergeCell ref="P6:Q6"/>
    <mergeCell ref="A2:Q2"/>
    <mergeCell ref="A4:B4"/>
    <mergeCell ref="P4:Q4"/>
    <mergeCell ref="A5:O5"/>
    <mergeCell ref="P5:Q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8"/>
  </sheetPr>
  <dimension ref="A2:S14"/>
  <sheetViews>
    <sheetView view="pageBreakPreview" zoomScale="85" zoomScaleNormal="100" zoomScaleSheetLayoutView="85" workbookViewId="0">
      <selection activeCell="A2" sqref="A2:Q2"/>
    </sheetView>
  </sheetViews>
  <sheetFormatPr defaultColWidth="9" defaultRowHeight="13.2"/>
  <cols>
    <col min="1" max="1" width="2.109375" style="110" customWidth="1"/>
    <col min="2" max="2" width="10"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9" ht="30" customHeight="1">
      <c r="A2" s="1072" t="s">
        <v>786</v>
      </c>
      <c r="B2" s="1072"/>
      <c r="C2" s="1072"/>
      <c r="D2" s="1072"/>
      <c r="E2" s="1072"/>
      <c r="F2" s="1072"/>
      <c r="G2" s="1072"/>
      <c r="H2" s="1072"/>
      <c r="I2" s="1072"/>
      <c r="J2" s="1072"/>
      <c r="K2" s="1072"/>
      <c r="L2" s="1072"/>
      <c r="M2" s="1072"/>
      <c r="N2" s="1072"/>
      <c r="O2" s="1072"/>
      <c r="P2" s="1072"/>
      <c r="Q2" s="1072"/>
      <c r="R2" s="480"/>
    </row>
    <row r="3" spans="1:19" ht="10.5" customHeight="1" thickBot="1">
      <c r="A3" s="111"/>
      <c r="P3" s="112"/>
      <c r="Q3" s="112"/>
    </row>
    <row r="4" spans="1:19" s="113" customFormat="1" ht="23.25" customHeight="1" thickBot="1">
      <c r="A4" s="1266" t="s">
        <v>313</v>
      </c>
      <c r="B4" s="1278"/>
      <c r="C4" s="1279"/>
      <c r="D4" s="1279"/>
      <c r="E4" s="1279"/>
      <c r="F4" s="1279"/>
      <c r="G4" s="1279"/>
      <c r="H4" s="1279"/>
      <c r="I4" s="1279"/>
      <c r="J4" s="1279"/>
      <c r="K4" s="1279"/>
      <c r="L4" s="1279"/>
      <c r="M4" s="1279"/>
      <c r="N4" s="1279"/>
      <c r="O4" s="1280"/>
      <c r="P4" s="1266" t="s">
        <v>314</v>
      </c>
      <c r="Q4" s="1267"/>
    </row>
    <row r="5" spans="1:19" s="114" customFormat="1" ht="39.75" customHeight="1">
      <c r="A5" s="1079" t="s">
        <v>787</v>
      </c>
      <c r="B5" s="1094"/>
      <c r="C5" s="1094"/>
      <c r="D5" s="1094"/>
      <c r="E5" s="1094"/>
      <c r="F5" s="1094"/>
      <c r="G5" s="1094"/>
      <c r="H5" s="1094"/>
      <c r="I5" s="1094"/>
      <c r="J5" s="1094"/>
      <c r="K5" s="1094"/>
      <c r="L5" s="1094"/>
      <c r="M5" s="1094"/>
      <c r="N5" s="1094"/>
      <c r="O5" s="1095"/>
      <c r="P5" s="1096" t="s">
        <v>315</v>
      </c>
      <c r="Q5" s="1097"/>
      <c r="S5" s="271"/>
    </row>
    <row r="6" spans="1:19" s="114" customFormat="1" ht="32.25" customHeight="1">
      <c r="A6" s="1051" t="s">
        <v>788</v>
      </c>
      <c r="B6" s="1153"/>
      <c r="C6" s="1153"/>
      <c r="D6" s="1153"/>
      <c r="E6" s="1153"/>
      <c r="F6" s="1153"/>
      <c r="G6" s="1153"/>
      <c r="H6" s="1153"/>
      <c r="I6" s="1153"/>
      <c r="J6" s="1153"/>
      <c r="K6" s="1153"/>
      <c r="L6" s="1153"/>
      <c r="M6" s="1153"/>
      <c r="N6" s="1153"/>
      <c r="O6" s="1154"/>
      <c r="P6" s="1070" t="s">
        <v>315</v>
      </c>
      <c r="Q6" s="1071"/>
    </row>
    <row r="7" spans="1:19" s="114" customFormat="1" ht="31.5" customHeight="1" thickBot="1">
      <c r="A7" s="1056" t="s">
        <v>789</v>
      </c>
      <c r="B7" s="1057"/>
      <c r="C7" s="1057"/>
      <c r="D7" s="1057"/>
      <c r="E7" s="1057"/>
      <c r="F7" s="1057"/>
      <c r="G7" s="1057"/>
      <c r="H7" s="1057"/>
      <c r="I7" s="1057"/>
      <c r="J7" s="1057"/>
      <c r="K7" s="1057"/>
      <c r="L7" s="1057"/>
      <c r="M7" s="1057"/>
      <c r="N7" s="1057"/>
      <c r="O7" s="1058"/>
      <c r="P7" s="1059" t="s">
        <v>315</v>
      </c>
      <c r="Q7" s="1060"/>
    </row>
    <row r="8" spans="1:19" s="114" customFormat="1" ht="31.5" customHeight="1" thickBot="1">
      <c r="A8" s="1056" t="s">
        <v>790</v>
      </c>
      <c r="B8" s="1057"/>
      <c r="C8" s="1057"/>
      <c r="D8" s="1057"/>
      <c r="E8" s="1057"/>
      <c r="F8" s="1057"/>
      <c r="G8" s="1057"/>
      <c r="H8" s="1057"/>
      <c r="I8" s="1057"/>
      <c r="J8" s="1057"/>
      <c r="K8" s="1057"/>
      <c r="L8" s="1057"/>
      <c r="M8" s="1057"/>
      <c r="N8" s="1057"/>
      <c r="O8" s="1058"/>
      <c r="P8" s="1059" t="s">
        <v>315</v>
      </c>
      <c r="Q8" s="1060"/>
    </row>
    <row r="9" spans="1:19" s="114" customFormat="1" ht="11.25" customHeight="1">
      <c r="A9" s="115"/>
      <c r="B9" s="116"/>
      <c r="C9" s="116"/>
      <c r="D9" s="116"/>
      <c r="E9" s="116"/>
      <c r="F9" s="116"/>
      <c r="G9" s="116"/>
      <c r="H9" s="116"/>
      <c r="I9" s="116"/>
      <c r="J9" s="116"/>
      <c r="K9" s="116"/>
      <c r="L9" s="116"/>
      <c r="M9" s="116"/>
      <c r="N9" s="116"/>
      <c r="O9" s="116"/>
      <c r="P9" s="117"/>
      <c r="Q9" s="117"/>
    </row>
    <row r="10" spans="1:19" ht="21" customHeight="1">
      <c r="A10" s="110" t="s">
        <v>318</v>
      </c>
    </row>
    <row r="11" spans="1:19" s="119" customFormat="1" ht="118.2" customHeight="1">
      <c r="A11" s="1061" t="s">
        <v>791</v>
      </c>
      <c r="B11" s="1050"/>
      <c r="C11" s="1050"/>
      <c r="D11" s="1050"/>
      <c r="E11" s="1050"/>
      <c r="F11" s="1050"/>
      <c r="G11" s="1050"/>
      <c r="H11" s="1050"/>
      <c r="I11" s="1050"/>
      <c r="J11" s="1050"/>
      <c r="K11" s="1050"/>
      <c r="L11" s="1050"/>
      <c r="M11" s="1050"/>
      <c r="N11" s="1050"/>
      <c r="O11" s="1050"/>
      <c r="P11" s="1050"/>
      <c r="Q11" s="1050"/>
    </row>
    <row r="12" spans="1:19" s="119" customFormat="1">
      <c r="A12" s="1049"/>
      <c r="B12" s="1086"/>
      <c r="C12" s="1086"/>
      <c r="D12" s="1086"/>
      <c r="E12" s="1086"/>
      <c r="F12" s="1086"/>
      <c r="G12" s="1086"/>
      <c r="H12" s="1086"/>
      <c r="I12" s="1086"/>
      <c r="J12" s="1086"/>
      <c r="K12" s="1086"/>
      <c r="L12" s="1086"/>
      <c r="M12" s="1086"/>
      <c r="N12" s="1086"/>
      <c r="O12" s="1086"/>
      <c r="P12" s="1086"/>
      <c r="Q12" s="1086"/>
    </row>
    <row r="13" spans="1:19" s="119" customFormat="1">
      <c r="A13" s="1049"/>
      <c r="B13" s="1086"/>
      <c r="C13" s="1086"/>
      <c r="D13" s="1086"/>
      <c r="E13" s="1086"/>
      <c r="F13" s="1086"/>
      <c r="G13" s="1086"/>
      <c r="H13" s="1086"/>
      <c r="I13" s="1086"/>
      <c r="J13" s="1086"/>
      <c r="K13" s="1086"/>
      <c r="L13" s="1086"/>
      <c r="M13" s="1086"/>
      <c r="N13" s="1086"/>
      <c r="O13" s="1086"/>
      <c r="P13" s="1086"/>
      <c r="Q13" s="1086"/>
    </row>
    <row r="14" spans="1:19" s="119" customFormat="1">
      <c r="A14" s="1049"/>
      <c r="B14" s="1086"/>
      <c r="C14" s="1086"/>
      <c r="D14" s="1086"/>
      <c r="E14" s="1086"/>
      <c r="F14" s="1086"/>
      <c r="G14" s="1086"/>
      <c r="H14" s="1086"/>
      <c r="I14" s="1086"/>
      <c r="J14" s="1086"/>
      <c r="K14" s="1086"/>
      <c r="L14" s="1086"/>
      <c r="M14" s="1086"/>
      <c r="N14" s="1086"/>
      <c r="O14" s="1086"/>
      <c r="P14" s="1086"/>
      <c r="Q14" s="1086"/>
    </row>
  </sheetData>
  <mergeCells count="15">
    <mergeCell ref="A13:Q13"/>
    <mergeCell ref="A14:Q14"/>
    <mergeCell ref="A7:O7"/>
    <mergeCell ref="P7:Q7"/>
    <mergeCell ref="A8:O8"/>
    <mergeCell ref="P8:Q8"/>
    <mergeCell ref="A11:Q11"/>
    <mergeCell ref="A12:Q12"/>
    <mergeCell ref="A6:O6"/>
    <mergeCell ref="P6:Q6"/>
    <mergeCell ref="A2:Q2"/>
    <mergeCell ref="A4:O4"/>
    <mergeCell ref="P4:Q4"/>
    <mergeCell ref="A5:O5"/>
    <mergeCell ref="P5:Q5"/>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8"/>
  </sheetPr>
  <dimension ref="A2:Q22"/>
  <sheetViews>
    <sheetView view="pageBreakPreview" zoomScale="85" zoomScaleNormal="100" zoomScaleSheetLayoutView="85" workbookViewId="0">
      <selection activeCell="A2" sqref="A2:Q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847</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266" t="s">
        <v>313</v>
      </c>
      <c r="B4" s="1278"/>
      <c r="C4" s="1279"/>
      <c r="D4" s="1279"/>
      <c r="E4" s="1279"/>
      <c r="F4" s="1279"/>
      <c r="G4" s="1279"/>
      <c r="H4" s="1279"/>
      <c r="I4" s="1279"/>
      <c r="J4" s="1279"/>
      <c r="K4" s="1279"/>
      <c r="L4" s="1279"/>
      <c r="M4" s="1279"/>
      <c r="N4" s="1279"/>
      <c r="O4" s="1280"/>
      <c r="P4" s="1266" t="s">
        <v>314</v>
      </c>
      <c r="Q4" s="1267"/>
    </row>
    <row r="5" spans="1:17" s="114" customFormat="1" ht="36" customHeight="1">
      <c r="A5" s="1121" t="s">
        <v>848</v>
      </c>
      <c r="B5" s="1167"/>
      <c r="C5" s="1167"/>
      <c r="D5" s="1167"/>
      <c r="E5" s="1167"/>
      <c r="F5" s="1167"/>
      <c r="G5" s="1167"/>
      <c r="H5" s="1167"/>
      <c r="I5" s="1167"/>
      <c r="J5" s="1167"/>
      <c r="K5" s="1167"/>
      <c r="L5" s="1167"/>
      <c r="M5" s="1167"/>
      <c r="N5" s="1167"/>
      <c r="O5" s="1167"/>
      <c r="P5" s="1169" t="s">
        <v>315</v>
      </c>
      <c r="Q5" s="1170"/>
    </row>
    <row r="6" spans="1:17" s="114" customFormat="1" ht="30" customHeight="1">
      <c r="A6" s="490"/>
      <c r="B6" s="1151" t="s">
        <v>849</v>
      </c>
      <c r="C6" s="1151"/>
      <c r="D6" s="1151"/>
      <c r="E6" s="1151"/>
      <c r="F6" s="1151"/>
      <c r="G6" s="1151"/>
      <c r="H6" s="1151"/>
      <c r="I6" s="1151"/>
      <c r="J6" s="1151"/>
      <c r="K6" s="1151"/>
      <c r="L6" s="1151"/>
      <c r="M6" s="1151"/>
      <c r="N6" s="1151"/>
      <c r="O6" s="1151"/>
      <c r="P6" s="1281"/>
      <c r="Q6" s="1282"/>
    </row>
    <row r="7" spans="1:17" s="114" customFormat="1" ht="24" customHeight="1">
      <c r="A7" s="490"/>
      <c r="B7" s="1151" t="s">
        <v>850</v>
      </c>
      <c r="C7" s="1151"/>
      <c r="D7" s="1151"/>
      <c r="E7" s="1151"/>
      <c r="F7" s="1151"/>
      <c r="G7" s="1151"/>
      <c r="H7" s="1151"/>
      <c r="I7" s="1151"/>
      <c r="J7" s="1151"/>
      <c r="K7" s="1151"/>
      <c r="L7" s="1151"/>
      <c r="M7" s="1151"/>
      <c r="N7" s="1151"/>
      <c r="O7" s="1151"/>
      <c r="P7" s="1281"/>
      <c r="Q7" s="1282"/>
    </row>
    <row r="8" spans="1:17" s="114" customFormat="1" ht="24" customHeight="1">
      <c r="A8" s="490"/>
      <c r="B8" s="1151" t="s">
        <v>851</v>
      </c>
      <c r="C8" s="1151"/>
      <c r="D8" s="1151"/>
      <c r="E8" s="1151"/>
      <c r="F8" s="1151"/>
      <c r="G8" s="1151"/>
      <c r="H8" s="1151"/>
      <c r="I8" s="1151"/>
      <c r="J8" s="1151"/>
      <c r="K8" s="1151"/>
      <c r="L8" s="1151"/>
      <c r="M8" s="1151"/>
      <c r="N8" s="1151"/>
      <c r="O8" s="1151"/>
      <c r="P8" s="1281"/>
      <c r="Q8" s="1282"/>
    </row>
    <row r="9" spans="1:17" s="114" customFormat="1" ht="24" customHeight="1">
      <c r="A9" s="490"/>
      <c r="B9" s="1285" t="s">
        <v>852</v>
      </c>
      <c r="C9" s="1285"/>
      <c r="D9" s="1285"/>
      <c r="E9" s="1285"/>
      <c r="F9" s="1285"/>
      <c r="G9" s="1285"/>
      <c r="H9" s="1285"/>
      <c r="I9" s="1285"/>
      <c r="J9" s="1285"/>
      <c r="K9" s="1285"/>
      <c r="L9" s="1285"/>
      <c r="M9" s="1285"/>
      <c r="N9" s="1285"/>
      <c r="O9" s="1285"/>
      <c r="P9" s="1283"/>
      <c r="Q9" s="1284"/>
    </row>
    <row r="10" spans="1:17" s="114" customFormat="1" ht="36" customHeight="1">
      <c r="A10" s="1116" t="s">
        <v>853</v>
      </c>
      <c r="B10" s="1223"/>
      <c r="C10" s="1223"/>
      <c r="D10" s="1223"/>
      <c r="E10" s="1223"/>
      <c r="F10" s="1223"/>
      <c r="G10" s="1223"/>
      <c r="H10" s="1223"/>
      <c r="I10" s="1223"/>
      <c r="J10" s="1223"/>
      <c r="K10" s="1223"/>
      <c r="L10" s="1223"/>
      <c r="M10" s="1223"/>
      <c r="N10" s="1223"/>
      <c r="O10" s="1224"/>
      <c r="P10" s="1225" t="s">
        <v>315</v>
      </c>
      <c r="Q10" s="1226"/>
    </row>
    <row r="11" spans="1:17" s="114" customFormat="1" ht="36" customHeight="1">
      <c r="A11" s="1116" t="s">
        <v>854</v>
      </c>
      <c r="B11" s="1223"/>
      <c r="C11" s="1223"/>
      <c r="D11" s="1223"/>
      <c r="E11" s="1223"/>
      <c r="F11" s="1223"/>
      <c r="G11" s="1223"/>
      <c r="H11" s="1223"/>
      <c r="I11" s="1223"/>
      <c r="J11" s="1223"/>
      <c r="K11" s="1223"/>
      <c r="L11" s="1223"/>
      <c r="M11" s="1223"/>
      <c r="N11" s="1223"/>
      <c r="O11" s="1224"/>
      <c r="P11" s="1225" t="s">
        <v>315</v>
      </c>
      <c r="Q11" s="1226"/>
    </row>
    <row r="12" spans="1:17" s="114" customFormat="1" ht="45" customHeight="1">
      <c r="A12" s="1116" t="s">
        <v>855</v>
      </c>
      <c r="B12" s="1223"/>
      <c r="C12" s="1223"/>
      <c r="D12" s="1223"/>
      <c r="E12" s="1223"/>
      <c r="F12" s="1223"/>
      <c r="G12" s="1223"/>
      <c r="H12" s="1223"/>
      <c r="I12" s="1223"/>
      <c r="J12" s="1223"/>
      <c r="K12" s="1223"/>
      <c r="L12" s="1223"/>
      <c r="M12" s="1223"/>
      <c r="N12" s="1223"/>
      <c r="O12" s="1224"/>
      <c r="P12" s="1225" t="s">
        <v>315</v>
      </c>
      <c r="Q12" s="1226"/>
    </row>
    <row r="13" spans="1:17" s="114" customFormat="1" ht="36" customHeight="1">
      <c r="A13" s="1116" t="s">
        <v>856</v>
      </c>
      <c r="B13" s="1223"/>
      <c r="C13" s="1223"/>
      <c r="D13" s="1223"/>
      <c r="E13" s="1223"/>
      <c r="F13" s="1223"/>
      <c r="G13" s="1223"/>
      <c r="H13" s="1223"/>
      <c r="I13" s="1223"/>
      <c r="J13" s="1223"/>
      <c r="K13" s="1223"/>
      <c r="L13" s="1223"/>
      <c r="M13" s="1223"/>
      <c r="N13" s="1223"/>
      <c r="O13" s="1224"/>
      <c r="P13" s="1225" t="s">
        <v>315</v>
      </c>
      <c r="Q13" s="1226"/>
    </row>
    <row r="14" spans="1:17" s="114" customFormat="1" ht="36" customHeight="1" thickBot="1">
      <c r="A14" s="1287" t="s">
        <v>857</v>
      </c>
      <c r="B14" s="1228"/>
      <c r="C14" s="1228"/>
      <c r="D14" s="1228"/>
      <c r="E14" s="1228"/>
      <c r="F14" s="1228"/>
      <c r="G14" s="1228"/>
      <c r="H14" s="1228"/>
      <c r="I14" s="1228"/>
      <c r="J14" s="1228"/>
      <c r="K14" s="1228"/>
      <c r="L14" s="1228"/>
      <c r="M14" s="1228"/>
      <c r="N14" s="1228"/>
      <c r="O14" s="1229"/>
      <c r="P14" s="1230" t="s">
        <v>315</v>
      </c>
      <c r="Q14" s="1231"/>
    </row>
    <row r="15" spans="1:17" s="114" customFormat="1" ht="11.25" customHeight="1">
      <c r="A15" s="230"/>
      <c r="B15" s="270"/>
      <c r="C15" s="270"/>
      <c r="D15" s="270"/>
      <c r="E15" s="270"/>
      <c r="F15" s="270"/>
      <c r="G15" s="270"/>
      <c r="H15" s="270"/>
      <c r="I15" s="270"/>
      <c r="J15" s="270"/>
      <c r="K15" s="270"/>
      <c r="L15" s="270"/>
      <c r="M15" s="270"/>
      <c r="N15" s="270"/>
      <c r="O15" s="270"/>
      <c r="P15" s="232"/>
      <c r="Q15" s="232"/>
    </row>
    <row r="16" spans="1:17" ht="12.75" customHeight="1">
      <c r="A16" s="235" t="s">
        <v>318</v>
      </c>
      <c r="B16" s="235"/>
      <c r="C16" s="235"/>
      <c r="D16" s="235"/>
      <c r="E16" s="235"/>
      <c r="F16" s="235"/>
      <c r="G16" s="235"/>
      <c r="H16" s="235"/>
      <c r="I16" s="235"/>
      <c r="J16" s="235"/>
      <c r="K16" s="235"/>
      <c r="L16" s="235"/>
      <c r="M16" s="235"/>
      <c r="N16" s="235"/>
      <c r="O16" s="235"/>
      <c r="P16" s="236"/>
      <c r="Q16" s="236"/>
    </row>
    <row r="17" spans="1:17" s="119" customFormat="1">
      <c r="A17" s="1061" t="s">
        <v>858</v>
      </c>
      <c r="B17" s="1086"/>
      <c r="C17" s="1086"/>
      <c r="D17" s="1086"/>
      <c r="E17" s="1086"/>
      <c r="F17" s="1086"/>
      <c r="G17" s="1086"/>
      <c r="H17" s="1086"/>
      <c r="I17" s="1086"/>
      <c r="J17" s="1086"/>
      <c r="K17" s="1086"/>
      <c r="L17" s="1086"/>
      <c r="M17" s="1086"/>
      <c r="N17" s="1086"/>
      <c r="O17" s="1086"/>
      <c r="P17" s="1086"/>
      <c r="Q17" s="1086"/>
    </row>
    <row r="18" spans="1:17" s="119" customFormat="1" ht="32.4" customHeight="1">
      <c r="A18" s="1109" t="s">
        <v>859</v>
      </c>
      <c r="B18" s="1145"/>
      <c r="C18" s="1145"/>
      <c r="D18" s="1145"/>
      <c r="E18" s="1145"/>
      <c r="F18" s="1145"/>
      <c r="G18" s="1145"/>
      <c r="H18" s="1145"/>
      <c r="I18" s="1145"/>
      <c r="J18" s="1145"/>
      <c r="K18" s="1145"/>
      <c r="L18" s="1145"/>
      <c r="M18" s="1145"/>
      <c r="N18" s="1145"/>
      <c r="O18" s="1145"/>
      <c r="P18" s="1145"/>
      <c r="Q18" s="1145"/>
    </row>
    <row r="19" spans="1:17" s="119" customFormat="1">
      <c r="A19" s="1286"/>
      <c r="B19" s="1259"/>
      <c r="C19" s="1259"/>
      <c r="D19" s="1259"/>
      <c r="E19" s="1259"/>
      <c r="F19" s="1259"/>
      <c r="G19" s="1259"/>
      <c r="H19" s="1259"/>
      <c r="I19" s="1259"/>
      <c r="J19" s="1259"/>
      <c r="K19" s="1259"/>
      <c r="L19" s="1259"/>
      <c r="M19" s="1259"/>
      <c r="N19" s="1259"/>
      <c r="O19" s="1259"/>
      <c r="P19" s="1259"/>
      <c r="Q19" s="1259"/>
    </row>
    <row r="20" spans="1:17" s="119" customFormat="1">
      <c r="A20" s="1273" t="s">
        <v>862</v>
      </c>
      <c r="B20" s="1259"/>
      <c r="C20" s="1259"/>
      <c r="D20" s="1259"/>
      <c r="E20" s="1259"/>
      <c r="F20" s="1259"/>
      <c r="G20" s="1259"/>
      <c r="H20" s="1259"/>
      <c r="I20" s="1259"/>
      <c r="J20" s="1259"/>
      <c r="K20" s="1259"/>
      <c r="L20" s="1259"/>
      <c r="M20" s="1259"/>
      <c r="N20" s="1259"/>
      <c r="O20" s="1259"/>
      <c r="P20" s="1259"/>
      <c r="Q20" s="1259"/>
    </row>
    <row r="21" spans="1:17" s="119" customFormat="1" ht="49.8" customHeight="1">
      <c r="A21" s="1257" t="s">
        <v>860</v>
      </c>
      <c r="B21" s="1259"/>
      <c r="C21" s="1259"/>
      <c r="D21" s="1259"/>
      <c r="E21" s="1259"/>
      <c r="F21" s="1259"/>
      <c r="G21" s="1259"/>
      <c r="H21" s="1259"/>
      <c r="I21" s="1259"/>
      <c r="J21" s="1259"/>
      <c r="K21" s="1259"/>
      <c r="L21" s="1259"/>
      <c r="M21" s="1259"/>
      <c r="N21" s="1259"/>
      <c r="O21" s="1259"/>
      <c r="P21" s="1259"/>
      <c r="Q21" s="1259"/>
    </row>
    <row r="22" spans="1:17" ht="148.80000000000001" customHeight="1">
      <c r="A22" s="1275" t="s">
        <v>861</v>
      </c>
      <c r="B22" s="1275"/>
      <c r="C22" s="1275"/>
      <c r="D22" s="1275"/>
      <c r="E22" s="1275"/>
      <c r="F22" s="1275"/>
      <c r="G22" s="1275"/>
      <c r="H22" s="1275"/>
      <c r="I22" s="1275"/>
      <c r="J22" s="1275"/>
      <c r="K22" s="1275"/>
      <c r="L22" s="1275"/>
      <c r="M22" s="1275"/>
      <c r="N22" s="1275"/>
      <c r="O22" s="1275"/>
      <c r="P22" s="1275"/>
      <c r="Q22" s="1275"/>
    </row>
  </sheetData>
  <mergeCells count="25">
    <mergeCell ref="A22:Q22"/>
    <mergeCell ref="A13:O13"/>
    <mergeCell ref="P13:Q13"/>
    <mergeCell ref="A14:O14"/>
    <mergeCell ref="P14:Q14"/>
    <mergeCell ref="A17:Q17"/>
    <mergeCell ref="A18:Q18"/>
    <mergeCell ref="A12:O12"/>
    <mergeCell ref="P12:Q12"/>
    <mergeCell ref="A19:Q19"/>
    <mergeCell ref="A20:Q20"/>
    <mergeCell ref="A21:Q21"/>
    <mergeCell ref="A2:Q2"/>
    <mergeCell ref="A10:O10"/>
    <mergeCell ref="P10:Q10"/>
    <mergeCell ref="A11:O11"/>
    <mergeCell ref="P11:Q11"/>
    <mergeCell ref="A4:O4"/>
    <mergeCell ref="P4:Q4"/>
    <mergeCell ref="A5:O5"/>
    <mergeCell ref="P5:Q9"/>
    <mergeCell ref="B6:O6"/>
    <mergeCell ref="B7:O7"/>
    <mergeCell ref="B8:O8"/>
    <mergeCell ref="B9:O9"/>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8"/>
  </sheetPr>
  <dimension ref="A2:Q20"/>
  <sheetViews>
    <sheetView view="pageBreakPreview" zoomScale="85" zoomScaleNormal="100" zoomScaleSheetLayoutView="85" workbookViewId="0">
      <selection activeCell="A2" sqref="A2:Q2"/>
    </sheetView>
  </sheetViews>
  <sheetFormatPr defaultColWidth="9" defaultRowHeight="13.2"/>
  <cols>
    <col min="1" max="1" width="5.109375" style="110" customWidth="1"/>
    <col min="2" max="2" width="6.88671875" style="110" customWidth="1"/>
    <col min="3" max="3" width="4.88671875" style="110" customWidth="1"/>
    <col min="4" max="4" width="9.33203125" style="110" customWidth="1"/>
    <col min="5" max="5" width="4" style="110" customWidth="1"/>
    <col min="6" max="6" width="8.88671875" style="110" customWidth="1"/>
    <col min="7" max="7" width="5.6640625" style="110" customWidth="1"/>
    <col min="8" max="8" width="8.88671875" style="110" customWidth="1"/>
    <col min="9" max="9" width="4.33203125" style="110" customWidth="1"/>
    <col min="10" max="10" width="6.77734375" style="110" customWidth="1"/>
    <col min="11" max="15" width="5.6640625" style="110" customWidth="1"/>
    <col min="16" max="17" width="6.6640625" style="118" customWidth="1"/>
    <col min="18" max="16384" width="9" style="110"/>
  </cols>
  <sheetData>
    <row r="2" spans="1:17" ht="30" customHeight="1">
      <c r="A2" s="1072" t="s">
        <v>863</v>
      </c>
      <c r="B2" s="1072"/>
      <c r="C2" s="1072"/>
      <c r="D2" s="1072"/>
      <c r="E2" s="1072"/>
      <c r="F2" s="1072"/>
      <c r="G2" s="1072"/>
      <c r="H2" s="1072"/>
      <c r="I2" s="1072"/>
      <c r="J2" s="1072"/>
      <c r="K2" s="1072"/>
      <c r="L2" s="1072"/>
      <c r="M2" s="1072"/>
      <c r="N2" s="1072"/>
      <c r="O2" s="1072"/>
      <c r="P2" s="1072"/>
      <c r="Q2" s="1072"/>
    </row>
    <row r="3" spans="1:17" ht="10.5" customHeight="1" thickBot="1">
      <c r="A3" s="111"/>
      <c r="P3" s="112"/>
      <c r="Q3" s="112"/>
    </row>
    <row r="4" spans="1:17" s="113" customFormat="1" ht="23.25" customHeight="1" thickBot="1">
      <c r="A4" s="1266" t="s">
        <v>313</v>
      </c>
      <c r="B4" s="1278"/>
      <c r="C4" s="1279"/>
      <c r="D4" s="1279"/>
      <c r="E4" s="1279"/>
      <c r="F4" s="1279"/>
      <c r="G4" s="1279"/>
      <c r="H4" s="1279"/>
      <c r="I4" s="1279"/>
      <c r="J4" s="1279"/>
      <c r="K4" s="1279"/>
      <c r="L4" s="1279"/>
      <c r="M4" s="1279"/>
      <c r="N4" s="1279"/>
      <c r="O4" s="1280"/>
      <c r="P4" s="1266" t="s">
        <v>314</v>
      </c>
      <c r="Q4" s="1267"/>
    </row>
    <row r="5" spans="1:17" s="114" customFormat="1" ht="43.8" customHeight="1">
      <c r="A5" s="1121" t="s">
        <v>848</v>
      </c>
      <c r="B5" s="1167"/>
      <c r="C5" s="1167"/>
      <c r="D5" s="1167"/>
      <c r="E5" s="1167"/>
      <c r="F5" s="1167"/>
      <c r="G5" s="1167"/>
      <c r="H5" s="1167"/>
      <c r="I5" s="1167"/>
      <c r="J5" s="1167"/>
      <c r="K5" s="1167"/>
      <c r="L5" s="1167"/>
      <c r="M5" s="1167"/>
      <c r="N5" s="1167"/>
      <c r="O5" s="1167"/>
      <c r="P5" s="1169" t="s">
        <v>315</v>
      </c>
      <c r="Q5" s="1170"/>
    </row>
    <row r="6" spans="1:17" s="114" customFormat="1" ht="30" customHeight="1">
      <c r="A6" s="490"/>
      <c r="B6" s="1151" t="s">
        <v>849</v>
      </c>
      <c r="C6" s="1151"/>
      <c r="D6" s="1151"/>
      <c r="E6" s="1151"/>
      <c r="F6" s="1151"/>
      <c r="G6" s="1151"/>
      <c r="H6" s="1151"/>
      <c r="I6" s="1151"/>
      <c r="J6" s="1151"/>
      <c r="K6" s="1151"/>
      <c r="L6" s="1151"/>
      <c r="M6" s="1151"/>
      <c r="N6" s="1151"/>
      <c r="O6" s="1151"/>
      <c r="P6" s="1281"/>
      <c r="Q6" s="1282"/>
    </row>
    <row r="7" spans="1:17" s="114" customFormat="1" ht="24" customHeight="1">
      <c r="A7" s="490"/>
      <c r="B7" s="1151" t="s">
        <v>850</v>
      </c>
      <c r="C7" s="1151"/>
      <c r="D7" s="1151"/>
      <c r="E7" s="1151"/>
      <c r="F7" s="1151"/>
      <c r="G7" s="1151"/>
      <c r="H7" s="1151"/>
      <c r="I7" s="1151"/>
      <c r="J7" s="1151"/>
      <c r="K7" s="1151"/>
      <c r="L7" s="1151"/>
      <c r="M7" s="1151"/>
      <c r="N7" s="1151"/>
      <c r="O7" s="1151"/>
      <c r="P7" s="1281"/>
      <c r="Q7" s="1282"/>
    </row>
    <row r="8" spans="1:17" s="114" customFormat="1" ht="24" customHeight="1">
      <c r="A8" s="490"/>
      <c r="B8" s="1151" t="s">
        <v>851</v>
      </c>
      <c r="C8" s="1151"/>
      <c r="D8" s="1151"/>
      <c r="E8" s="1151"/>
      <c r="F8" s="1151"/>
      <c r="G8" s="1151"/>
      <c r="H8" s="1151"/>
      <c r="I8" s="1151"/>
      <c r="J8" s="1151"/>
      <c r="K8" s="1151"/>
      <c r="L8" s="1151"/>
      <c r="M8" s="1151"/>
      <c r="N8" s="1151"/>
      <c r="O8" s="1151"/>
      <c r="P8" s="1281"/>
      <c r="Q8" s="1282"/>
    </row>
    <row r="9" spans="1:17" s="114" customFormat="1" ht="24" customHeight="1">
      <c r="A9" s="490"/>
      <c r="B9" s="1285" t="s">
        <v>852</v>
      </c>
      <c r="C9" s="1285"/>
      <c r="D9" s="1285"/>
      <c r="E9" s="1285"/>
      <c r="F9" s="1285"/>
      <c r="G9" s="1285"/>
      <c r="H9" s="1285"/>
      <c r="I9" s="1285"/>
      <c r="J9" s="1285"/>
      <c r="K9" s="1285"/>
      <c r="L9" s="1285"/>
      <c r="M9" s="1285"/>
      <c r="N9" s="1285"/>
      <c r="O9" s="1285"/>
      <c r="P9" s="1283"/>
      <c r="Q9" s="1284"/>
    </row>
    <row r="10" spans="1:17" s="114" customFormat="1" ht="36" customHeight="1">
      <c r="A10" s="1116" t="s">
        <v>864</v>
      </c>
      <c r="B10" s="1223"/>
      <c r="C10" s="1223"/>
      <c r="D10" s="1223"/>
      <c r="E10" s="1223"/>
      <c r="F10" s="1223"/>
      <c r="G10" s="1223"/>
      <c r="H10" s="1223"/>
      <c r="I10" s="1223"/>
      <c r="J10" s="1223"/>
      <c r="K10" s="1223"/>
      <c r="L10" s="1223"/>
      <c r="M10" s="1223"/>
      <c r="N10" s="1223"/>
      <c r="O10" s="1224"/>
      <c r="P10" s="1225" t="s">
        <v>315</v>
      </c>
      <c r="Q10" s="1226"/>
    </row>
    <row r="11" spans="1:17" s="114" customFormat="1" ht="36" customHeight="1">
      <c r="A11" s="1116" t="s">
        <v>865</v>
      </c>
      <c r="B11" s="1223"/>
      <c r="C11" s="1223"/>
      <c r="D11" s="1223"/>
      <c r="E11" s="1223"/>
      <c r="F11" s="1223"/>
      <c r="G11" s="1223"/>
      <c r="H11" s="1223"/>
      <c r="I11" s="1223"/>
      <c r="J11" s="1223"/>
      <c r="K11" s="1223"/>
      <c r="L11" s="1223"/>
      <c r="M11" s="1223"/>
      <c r="N11" s="1223"/>
      <c r="O11" s="1224"/>
      <c r="P11" s="1225" t="s">
        <v>315</v>
      </c>
      <c r="Q11" s="1226"/>
    </row>
    <row r="12" spans="1:17" s="114" customFormat="1" ht="36" customHeight="1" thickBot="1">
      <c r="A12" s="1287" t="s">
        <v>831</v>
      </c>
      <c r="B12" s="1228"/>
      <c r="C12" s="1228"/>
      <c r="D12" s="1228"/>
      <c r="E12" s="1228"/>
      <c r="F12" s="1228"/>
      <c r="G12" s="1228"/>
      <c r="H12" s="1228"/>
      <c r="I12" s="1228"/>
      <c r="J12" s="1228"/>
      <c r="K12" s="1228"/>
      <c r="L12" s="1228"/>
      <c r="M12" s="1228"/>
      <c r="N12" s="1228"/>
      <c r="O12" s="1229"/>
      <c r="P12" s="1230" t="s">
        <v>315</v>
      </c>
      <c r="Q12" s="1231"/>
    </row>
    <row r="13" spans="1:17" s="114" customFormat="1" ht="11.25" customHeight="1">
      <c r="A13" s="230"/>
      <c r="B13" s="270"/>
      <c r="C13" s="270"/>
      <c r="D13" s="270"/>
      <c r="E13" s="270"/>
      <c r="F13" s="270"/>
      <c r="G13" s="270"/>
      <c r="H13" s="270"/>
      <c r="I13" s="270"/>
      <c r="J13" s="270"/>
      <c r="K13" s="270"/>
      <c r="L13" s="270"/>
      <c r="M13" s="270"/>
      <c r="N13" s="270"/>
      <c r="O13" s="270"/>
      <c r="P13" s="232"/>
      <c r="Q13" s="232"/>
    </row>
    <row r="14" spans="1:17" ht="12.75" customHeight="1">
      <c r="A14" s="235" t="s">
        <v>318</v>
      </c>
      <c r="B14" s="235"/>
      <c r="C14" s="235"/>
      <c r="D14" s="235"/>
      <c r="E14" s="235"/>
      <c r="F14" s="235"/>
      <c r="G14" s="235"/>
      <c r="H14" s="235"/>
      <c r="I14" s="235"/>
      <c r="J14" s="235"/>
      <c r="K14" s="235"/>
      <c r="L14" s="235"/>
      <c r="M14" s="235"/>
      <c r="N14" s="235"/>
      <c r="O14" s="235"/>
      <c r="P14" s="236"/>
      <c r="Q14" s="236"/>
    </row>
    <row r="15" spans="1:17" s="119" customFormat="1">
      <c r="A15" s="1061" t="s">
        <v>858</v>
      </c>
      <c r="B15" s="1086"/>
      <c r="C15" s="1086"/>
      <c r="D15" s="1086"/>
      <c r="E15" s="1086"/>
      <c r="F15" s="1086"/>
      <c r="G15" s="1086"/>
      <c r="H15" s="1086"/>
      <c r="I15" s="1086"/>
      <c r="J15" s="1086"/>
      <c r="K15" s="1086"/>
      <c r="L15" s="1086"/>
      <c r="M15" s="1086"/>
      <c r="N15" s="1086"/>
      <c r="O15" s="1086"/>
      <c r="P15" s="1086"/>
      <c r="Q15" s="1086"/>
    </row>
    <row r="16" spans="1:17" s="119" customFormat="1" ht="32.4" customHeight="1">
      <c r="A16" s="1109" t="s">
        <v>859</v>
      </c>
      <c r="B16" s="1145"/>
      <c r="C16" s="1145"/>
      <c r="D16" s="1145"/>
      <c r="E16" s="1145"/>
      <c r="F16" s="1145"/>
      <c r="G16" s="1145"/>
      <c r="H16" s="1145"/>
      <c r="I16" s="1145"/>
      <c r="J16" s="1145"/>
      <c r="K16" s="1145"/>
      <c r="L16" s="1145"/>
      <c r="M16" s="1145"/>
      <c r="N16" s="1145"/>
      <c r="O16" s="1145"/>
      <c r="P16" s="1145"/>
      <c r="Q16" s="1145"/>
    </row>
    <row r="17" spans="1:17" s="119" customFormat="1">
      <c r="A17" s="1286"/>
      <c r="B17" s="1259"/>
      <c r="C17" s="1259"/>
      <c r="D17" s="1259"/>
      <c r="E17" s="1259"/>
      <c r="F17" s="1259"/>
      <c r="G17" s="1259"/>
      <c r="H17" s="1259"/>
      <c r="I17" s="1259"/>
      <c r="J17" s="1259"/>
      <c r="K17" s="1259"/>
      <c r="L17" s="1259"/>
      <c r="M17" s="1259"/>
      <c r="N17" s="1259"/>
      <c r="O17" s="1259"/>
      <c r="P17" s="1259"/>
      <c r="Q17" s="1259"/>
    </row>
    <row r="18" spans="1:17" s="119" customFormat="1">
      <c r="A18" s="1273" t="s">
        <v>866</v>
      </c>
      <c r="B18" s="1259"/>
      <c r="C18" s="1259"/>
      <c r="D18" s="1259"/>
      <c r="E18" s="1259"/>
      <c r="F18" s="1259"/>
      <c r="G18" s="1259"/>
      <c r="H18" s="1259"/>
      <c r="I18" s="1259"/>
      <c r="J18" s="1259"/>
      <c r="K18" s="1259"/>
      <c r="L18" s="1259"/>
      <c r="M18" s="1259"/>
      <c r="N18" s="1259"/>
      <c r="O18" s="1259"/>
      <c r="P18" s="1259"/>
      <c r="Q18" s="1259"/>
    </row>
    <row r="19" spans="1:17" s="119" customFormat="1" ht="49.8" customHeight="1">
      <c r="A19" s="1257" t="s">
        <v>860</v>
      </c>
      <c r="B19" s="1259"/>
      <c r="C19" s="1259"/>
      <c r="D19" s="1259"/>
      <c r="E19" s="1259"/>
      <c r="F19" s="1259"/>
      <c r="G19" s="1259"/>
      <c r="H19" s="1259"/>
      <c r="I19" s="1259"/>
      <c r="J19" s="1259"/>
      <c r="K19" s="1259"/>
      <c r="L19" s="1259"/>
      <c r="M19" s="1259"/>
      <c r="N19" s="1259"/>
      <c r="O19" s="1259"/>
      <c r="P19" s="1259"/>
      <c r="Q19" s="1259"/>
    </row>
    <row r="20" spans="1:17" ht="148.80000000000001" customHeight="1">
      <c r="A20" s="1275" t="s">
        <v>861</v>
      </c>
      <c r="B20" s="1275"/>
      <c r="C20" s="1275"/>
      <c r="D20" s="1275"/>
      <c r="E20" s="1275"/>
      <c r="F20" s="1275"/>
      <c r="G20" s="1275"/>
      <c r="H20" s="1275"/>
      <c r="I20" s="1275"/>
      <c r="J20" s="1275"/>
      <c r="K20" s="1275"/>
      <c r="L20" s="1275"/>
      <c r="M20" s="1275"/>
      <c r="N20" s="1275"/>
      <c r="O20" s="1275"/>
      <c r="P20" s="1275"/>
      <c r="Q20" s="1275"/>
    </row>
  </sheetData>
  <mergeCells count="21">
    <mergeCell ref="A2:Q2"/>
    <mergeCell ref="A20:Q20"/>
    <mergeCell ref="A10:O10"/>
    <mergeCell ref="P10:Q10"/>
    <mergeCell ref="A11:O11"/>
    <mergeCell ref="P11:Q11"/>
    <mergeCell ref="A12:O12"/>
    <mergeCell ref="P12:Q12"/>
    <mergeCell ref="A15:Q15"/>
    <mergeCell ref="A16:Q16"/>
    <mergeCell ref="A17:Q17"/>
    <mergeCell ref="A18:Q18"/>
    <mergeCell ref="A19:Q19"/>
    <mergeCell ref="A4:O4"/>
    <mergeCell ref="P4:Q4"/>
    <mergeCell ref="A5:O5"/>
    <mergeCell ref="P5:Q9"/>
    <mergeCell ref="B6:O6"/>
    <mergeCell ref="B7:O7"/>
    <mergeCell ref="B8:O8"/>
    <mergeCell ref="B9:O9"/>
  </mergeCells>
  <phoneticPr fontId="4"/>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8"/>
  </sheetPr>
  <dimension ref="A1:AF32"/>
  <sheetViews>
    <sheetView view="pageBreakPreview" zoomScale="85" zoomScaleNormal="100" zoomScaleSheetLayoutView="85" workbookViewId="0">
      <selection activeCell="A2" sqref="A2:Q2"/>
    </sheetView>
  </sheetViews>
  <sheetFormatPr defaultColWidth="9" defaultRowHeight="13.2"/>
  <cols>
    <col min="1" max="1" width="7" style="110" customWidth="1"/>
    <col min="2" max="2" width="8.109375" style="110" customWidth="1"/>
    <col min="3" max="15" width="5.6640625" style="110" customWidth="1"/>
    <col min="16" max="17" width="6.6640625" style="118" customWidth="1"/>
    <col min="18" max="16384" width="9" style="110"/>
  </cols>
  <sheetData>
    <row r="1" spans="1:32" ht="17.25" customHeight="1"/>
    <row r="2" spans="1:32" ht="30" customHeight="1">
      <c r="A2" s="1072" t="s">
        <v>415</v>
      </c>
      <c r="B2" s="1072"/>
      <c r="C2" s="1072"/>
      <c r="D2" s="1072"/>
      <c r="E2" s="1072"/>
      <c r="F2" s="1072"/>
      <c r="G2" s="1072"/>
      <c r="H2" s="1072"/>
      <c r="I2" s="1072"/>
      <c r="J2" s="1072"/>
      <c r="K2" s="1072"/>
      <c r="L2" s="1072"/>
      <c r="M2" s="1072"/>
      <c r="N2" s="1072"/>
      <c r="O2" s="1072"/>
      <c r="P2" s="1072"/>
      <c r="Q2" s="1072"/>
    </row>
    <row r="3" spans="1:32" ht="10.5" customHeight="1" thickBot="1">
      <c r="A3" s="111"/>
      <c r="P3" s="112"/>
      <c r="Q3" s="112"/>
    </row>
    <row r="4" spans="1:32" s="113" customFormat="1" ht="13.8" thickBot="1">
      <c r="A4" s="1260" t="s">
        <v>313</v>
      </c>
      <c r="B4" s="1261"/>
      <c r="C4" s="126"/>
      <c r="D4" s="123"/>
      <c r="E4" s="123"/>
      <c r="F4" s="123"/>
      <c r="G4" s="123"/>
      <c r="H4" s="123"/>
      <c r="I4" s="123"/>
      <c r="J4" s="123"/>
      <c r="K4" s="123"/>
      <c r="L4" s="123"/>
      <c r="M4" s="123"/>
      <c r="N4" s="123"/>
      <c r="O4" s="123"/>
      <c r="P4" s="1077" t="s">
        <v>314</v>
      </c>
      <c r="Q4" s="1078"/>
    </row>
    <row r="5" spans="1:32" s="114" customFormat="1" ht="77.25" customHeight="1" thickBot="1">
      <c r="A5" s="1268" t="s">
        <v>558</v>
      </c>
      <c r="B5" s="1269"/>
      <c r="C5" s="1269"/>
      <c r="D5" s="1269"/>
      <c r="E5" s="1269"/>
      <c r="F5" s="1269"/>
      <c r="G5" s="1269"/>
      <c r="H5" s="1269"/>
      <c r="I5" s="1269"/>
      <c r="J5" s="1269"/>
      <c r="K5" s="1269"/>
      <c r="L5" s="1269"/>
      <c r="M5" s="1269"/>
      <c r="N5" s="1269"/>
      <c r="O5" s="1270"/>
      <c r="P5" s="1314" t="s">
        <v>328</v>
      </c>
      <c r="Q5" s="1315"/>
    </row>
    <row r="6" spans="1:32" s="114" customFormat="1" ht="36" customHeight="1">
      <c r="A6" s="1311" t="s">
        <v>416</v>
      </c>
      <c r="B6" s="1312"/>
      <c r="C6" s="1312"/>
      <c r="D6" s="1312"/>
      <c r="E6" s="1312"/>
      <c r="F6" s="1312"/>
      <c r="G6" s="1312"/>
      <c r="H6" s="1312"/>
      <c r="I6" s="1312"/>
      <c r="J6" s="1312"/>
      <c r="K6" s="1312"/>
      <c r="L6" s="1312"/>
      <c r="M6" s="1312"/>
      <c r="N6" s="1312"/>
      <c r="O6" s="1312"/>
      <c r="P6" s="1312"/>
      <c r="Q6" s="1313"/>
    </row>
    <row r="7" spans="1:32" s="114" customFormat="1" ht="20.25" customHeight="1" thickBot="1">
      <c r="A7" s="127"/>
      <c r="B7" s="1302" t="s">
        <v>417</v>
      </c>
      <c r="C7" s="1302"/>
      <c r="D7" s="1302"/>
      <c r="E7" s="1302"/>
      <c r="F7" s="1302"/>
      <c r="G7" s="1302"/>
      <c r="H7" s="1302"/>
      <c r="I7" s="1302"/>
      <c r="J7" s="1302"/>
      <c r="K7" s="1302"/>
      <c r="L7" s="1302"/>
      <c r="M7" s="1302"/>
      <c r="N7" s="1302"/>
      <c r="O7" s="1302"/>
      <c r="P7" s="128"/>
      <c r="Q7" s="129"/>
      <c r="R7" s="130"/>
      <c r="S7" s="130"/>
      <c r="T7" s="130"/>
      <c r="U7" s="130"/>
      <c r="V7" s="130"/>
      <c r="W7" s="130"/>
      <c r="X7" s="130"/>
      <c r="Y7" s="130"/>
      <c r="Z7" s="130"/>
      <c r="AA7" s="130"/>
      <c r="AB7" s="130"/>
      <c r="AC7" s="130"/>
      <c r="AD7" s="130"/>
      <c r="AE7" s="131"/>
    </row>
    <row r="8" spans="1:32" s="114" customFormat="1" ht="24.75" customHeight="1">
      <c r="A8" s="132"/>
      <c r="B8" s="1303" t="s">
        <v>418</v>
      </c>
      <c r="C8" s="1304"/>
      <c r="D8" s="133" t="s">
        <v>419</v>
      </c>
      <c r="E8" s="133" t="s">
        <v>420</v>
      </c>
      <c r="F8" s="133" t="s">
        <v>105</v>
      </c>
      <c r="G8" s="133" t="s">
        <v>106</v>
      </c>
      <c r="H8" s="133" t="s">
        <v>107</v>
      </c>
      <c r="I8" s="133" t="s">
        <v>421</v>
      </c>
      <c r="J8" s="133" t="s">
        <v>108</v>
      </c>
      <c r="K8" s="133" t="s">
        <v>109</v>
      </c>
      <c r="L8" s="133" t="s">
        <v>110</v>
      </c>
      <c r="M8" s="133" t="s">
        <v>422</v>
      </c>
      <c r="N8" s="134" t="s">
        <v>423</v>
      </c>
      <c r="O8" s="135" t="s">
        <v>424</v>
      </c>
      <c r="P8" s="136" t="s">
        <v>425</v>
      </c>
      <c r="Q8" s="137"/>
      <c r="R8" s="138"/>
      <c r="S8" s="130"/>
      <c r="T8" s="130"/>
      <c r="U8" s="130"/>
      <c r="V8" s="130"/>
      <c r="W8" s="130"/>
      <c r="X8" s="130"/>
      <c r="Y8" s="130"/>
      <c r="Z8" s="130"/>
      <c r="AA8" s="130"/>
      <c r="AB8" s="130"/>
      <c r="AC8" s="130"/>
      <c r="AD8" s="130"/>
      <c r="AE8" s="130"/>
      <c r="AF8" s="131"/>
    </row>
    <row r="9" spans="1:32" s="114" customFormat="1" ht="54" customHeight="1">
      <c r="A9" s="139"/>
      <c r="B9" s="1305" t="s">
        <v>426</v>
      </c>
      <c r="C9" s="1306"/>
      <c r="D9" s="140"/>
      <c r="E9" s="140"/>
      <c r="F9" s="140"/>
      <c r="G9" s="140"/>
      <c r="H9" s="140"/>
      <c r="I9" s="140"/>
      <c r="J9" s="140"/>
      <c r="K9" s="140"/>
      <c r="L9" s="140"/>
      <c r="M9" s="140"/>
      <c r="N9" s="141"/>
      <c r="O9" s="142"/>
      <c r="P9" s="143" t="s">
        <v>427</v>
      </c>
      <c r="Q9" s="144"/>
      <c r="R9" s="138"/>
      <c r="S9" s="130"/>
      <c r="T9" s="130"/>
      <c r="U9" s="130"/>
      <c r="V9" s="130"/>
      <c r="W9" s="130"/>
      <c r="X9" s="130"/>
      <c r="Y9" s="130"/>
      <c r="Z9" s="130"/>
      <c r="AA9" s="130"/>
      <c r="AB9" s="130"/>
      <c r="AC9" s="130"/>
      <c r="AD9" s="130"/>
      <c r="AE9" s="130"/>
      <c r="AF9" s="131"/>
    </row>
    <row r="10" spans="1:32" s="148" customFormat="1" ht="69.75" customHeight="1" thickBot="1">
      <c r="A10" s="145"/>
      <c r="B10" s="1307" t="s">
        <v>428</v>
      </c>
      <c r="C10" s="1308"/>
      <c r="D10" s="140"/>
      <c r="E10" s="140"/>
      <c r="F10" s="140"/>
      <c r="G10" s="140"/>
      <c r="H10" s="140"/>
      <c r="I10" s="140"/>
      <c r="J10" s="140"/>
      <c r="K10" s="140"/>
      <c r="L10" s="140"/>
      <c r="M10" s="140"/>
      <c r="N10" s="141"/>
      <c r="O10" s="146"/>
      <c r="P10" s="147" t="s">
        <v>429</v>
      </c>
      <c r="Q10" s="144"/>
      <c r="R10" s="138"/>
    </row>
    <row r="11" spans="1:32" s="148" customFormat="1">
      <c r="A11" s="145"/>
      <c r="B11" s="1309" t="s">
        <v>430</v>
      </c>
      <c r="C11" s="1310"/>
      <c r="D11" s="1310"/>
      <c r="E11" s="1310"/>
      <c r="F11" s="1310"/>
      <c r="G11" s="1310"/>
      <c r="H11" s="1310"/>
      <c r="I11" s="1310"/>
      <c r="J11" s="1310"/>
      <c r="K11" s="1310"/>
      <c r="L11" s="1310"/>
      <c r="M11" s="1310"/>
      <c r="N11" s="1310"/>
      <c r="O11" s="1310"/>
      <c r="P11" s="1310"/>
      <c r="Q11" s="144"/>
      <c r="R11" s="138"/>
    </row>
    <row r="12" spans="1:32" s="148" customFormat="1" ht="26.25" customHeight="1">
      <c r="A12" s="149"/>
      <c r="B12" s="1301" t="s">
        <v>431</v>
      </c>
      <c r="C12" s="1301"/>
      <c r="D12" s="1301"/>
      <c r="E12" s="1301"/>
      <c r="F12" s="1301"/>
      <c r="G12" s="1301"/>
      <c r="H12" s="1301"/>
      <c r="I12" s="1301"/>
      <c r="J12" s="1301"/>
      <c r="K12" s="1301"/>
      <c r="L12" s="1301"/>
      <c r="M12" s="1301"/>
      <c r="N12" s="1301"/>
      <c r="O12" s="1301"/>
      <c r="P12" s="138"/>
      <c r="Q12" s="150"/>
    </row>
    <row r="13" spans="1:32" s="148" customFormat="1" ht="10.5" customHeight="1">
      <c r="A13" s="151"/>
      <c r="B13" s="152"/>
      <c r="C13" s="152"/>
      <c r="D13" s="152"/>
      <c r="E13" s="152"/>
      <c r="F13" s="152"/>
      <c r="G13" s="152"/>
      <c r="H13" s="152"/>
      <c r="I13" s="152"/>
      <c r="J13" s="152"/>
      <c r="K13" s="152"/>
      <c r="L13" s="152"/>
      <c r="M13" s="152"/>
      <c r="N13" s="152"/>
      <c r="O13" s="152"/>
      <c r="P13" s="153"/>
      <c r="Q13" s="154"/>
    </row>
    <row r="14" spans="1:32" s="148" customFormat="1" ht="21.75" customHeight="1">
      <c r="A14" s="149"/>
      <c r="B14" s="1301" t="s">
        <v>432</v>
      </c>
      <c r="C14" s="1301"/>
      <c r="D14" s="1301"/>
      <c r="E14" s="1301"/>
      <c r="F14" s="1301"/>
      <c r="G14" s="1301"/>
      <c r="H14" s="1301"/>
      <c r="I14" s="1301"/>
      <c r="J14" s="1301"/>
      <c r="K14" s="1301"/>
      <c r="L14" s="1301"/>
      <c r="M14" s="1301"/>
      <c r="N14" s="1301"/>
      <c r="O14" s="1301"/>
      <c r="P14" s="138"/>
      <c r="Q14" s="150"/>
    </row>
    <row r="15" spans="1:32" s="148" customFormat="1" ht="21.75" customHeight="1">
      <c r="A15" s="149"/>
      <c r="B15" s="1063" t="s">
        <v>433</v>
      </c>
      <c r="C15" s="1063"/>
      <c r="D15" s="1063"/>
      <c r="E15" s="1063"/>
      <c r="F15" s="1063"/>
      <c r="G15" s="1063"/>
      <c r="H15" s="1063"/>
      <c r="I15" s="1063"/>
      <c r="J15" s="1063"/>
      <c r="K15" s="1063"/>
      <c r="L15" s="1063"/>
      <c r="M15" s="1063"/>
      <c r="N15" s="1063"/>
      <c r="O15" s="1063"/>
      <c r="P15" s="138"/>
      <c r="Q15" s="150"/>
    </row>
    <row r="16" spans="1:32" s="114" customFormat="1" ht="21.75" customHeight="1">
      <c r="A16" s="120"/>
      <c r="B16" s="1098" t="s">
        <v>434</v>
      </c>
      <c r="C16" s="1098"/>
      <c r="D16" s="1098"/>
      <c r="E16" s="1098"/>
      <c r="F16" s="1098"/>
      <c r="G16" s="1098"/>
      <c r="H16" s="1098"/>
      <c r="I16" s="1098"/>
      <c r="J16" s="1098"/>
      <c r="K16" s="1098"/>
      <c r="L16" s="1098"/>
      <c r="M16" s="1098"/>
      <c r="N16" s="1098"/>
      <c r="O16" s="1098"/>
      <c r="P16" s="138"/>
      <c r="Q16" s="150"/>
    </row>
    <row r="17" spans="1:30" s="114" customFormat="1" ht="21.75" customHeight="1">
      <c r="A17" s="120"/>
      <c r="B17" s="1098" t="s">
        <v>435</v>
      </c>
      <c r="C17" s="1098"/>
      <c r="D17" s="1098"/>
      <c r="E17" s="1098"/>
      <c r="F17" s="1098"/>
      <c r="G17" s="1098"/>
      <c r="H17" s="1098"/>
      <c r="I17" s="1098"/>
      <c r="J17" s="1098"/>
      <c r="K17" s="1098"/>
      <c r="L17" s="1098"/>
      <c r="M17" s="1098"/>
      <c r="N17" s="1098"/>
      <c r="O17" s="1098"/>
      <c r="P17" s="138"/>
      <c r="Q17" s="150"/>
    </row>
    <row r="18" spans="1:30" s="114" customFormat="1" ht="21.75" customHeight="1">
      <c r="A18" s="120"/>
      <c r="B18" s="1098" t="s">
        <v>436</v>
      </c>
      <c r="C18" s="1098"/>
      <c r="D18" s="1098"/>
      <c r="E18" s="1098"/>
      <c r="F18" s="1098"/>
      <c r="G18" s="1098"/>
      <c r="H18" s="1098"/>
      <c r="I18" s="1098"/>
      <c r="J18" s="1098"/>
      <c r="K18" s="1098"/>
      <c r="L18" s="1098"/>
      <c r="M18" s="1098"/>
      <c r="N18" s="1098"/>
      <c r="O18" s="1098"/>
      <c r="P18" s="138"/>
      <c r="Q18" s="150"/>
    </row>
    <row r="19" spans="1:30" s="114" customFormat="1" ht="21.75" customHeight="1" thickBot="1">
      <c r="A19" s="120"/>
      <c r="B19" s="1301" t="s">
        <v>431</v>
      </c>
      <c r="C19" s="1301"/>
      <c r="D19" s="1301"/>
      <c r="E19" s="1301"/>
      <c r="F19" s="1301"/>
      <c r="G19" s="1301"/>
      <c r="H19" s="1301"/>
      <c r="I19" s="1301"/>
      <c r="J19" s="1301"/>
      <c r="K19" s="1301"/>
      <c r="L19" s="1301"/>
      <c r="M19" s="1301"/>
      <c r="N19" s="1301"/>
      <c r="O19" s="1301"/>
      <c r="P19" s="138"/>
      <c r="Q19" s="150"/>
    </row>
    <row r="20" spans="1:30" s="155" customFormat="1" ht="36" customHeight="1" thickBot="1">
      <c r="A20" s="1290" t="s">
        <v>437</v>
      </c>
      <c r="B20" s="1291"/>
      <c r="C20" s="1291"/>
      <c r="D20" s="1291"/>
      <c r="E20" s="1291"/>
      <c r="F20" s="1291"/>
      <c r="G20" s="1291"/>
      <c r="H20" s="1291"/>
      <c r="I20" s="1291"/>
      <c r="J20" s="1291"/>
      <c r="K20" s="1291"/>
      <c r="L20" s="1291"/>
      <c r="M20" s="1291"/>
      <c r="N20" s="1291"/>
      <c r="O20" s="1292"/>
      <c r="P20" s="1293" t="s">
        <v>438</v>
      </c>
      <c r="Q20" s="1294"/>
    </row>
    <row r="21" spans="1:30" s="114" customFormat="1" ht="36" customHeight="1" thickBot="1">
      <c r="A21" s="1295" t="s">
        <v>338</v>
      </c>
      <c r="B21" s="1296"/>
      <c r="C21" s="1296"/>
      <c r="D21" s="1296"/>
      <c r="E21" s="1296"/>
      <c r="F21" s="1296"/>
      <c r="G21" s="1296"/>
      <c r="H21" s="1296"/>
      <c r="I21" s="1296"/>
      <c r="J21" s="1296"/>
      <c r="K21" s="1296"/>
      <c r="L21" s="1296"/>
      <c r="M21" s="1296"/>
      <c r="N21" s="1296"/>
      <c r="O21" s="1297"/>
      <c r="P21" s="1298" t="s">
        <v>438</v>
      </c>
      <c r="Q21" s="1299"/>
    </row>
    <row r="22" spans="1:30" s="114" customFormat="1" ht="11.25" customHeight="1">
      <c r="A22" s="115"/>
      <c r="B22" s="116"/>
      <c r="C22" s="116"/>
      <c r="D22" s="116"/>
      <c r="E22" s="116"/>
      <c r="F22" s="116"/>
      <c r="G22" s="116"/>
      <c r="H22" s="116"/>
      <c r="I22" s="116"/>
      <c r="J22" s="116"/>
      <c r="K22" s="116"/>
      <c r="L22" s="116"/>
      <c r="M22" s="116"/>
      <c r="N22" s="116"/>
      <c r="O22" s="116"/>
      <c r="P22" s="117"/>
      <c r="Q22" s="117"/>
    </row>
    <row r="23" spans="1:30" s="114" customFormat="1">
      <c r="A23" s="115" t="s">
        <v>439</v>
      </c>
      <c r="B23" s="116"/>
      <c r="C23" s="116"/>
      <c r="D23" s="116"/>
      <c r="E23" s="116"/>
      <c r="F23" s="116"/>
      <c r="G23" s="116"/>
      <c r="H23" s="116"/>
      <c r="I23" s="116"/>
      <c r="J23" s="116"/>
      <c r="K23" s="116"/>
      <c r="L23" s="116"/>
      <c r="M23" s="116"/>
      <c r="N23" s="116"/>
      <c r="O23" s="116"/>
      <c r="P23" s="117"/>
      <c r="Q23" s="117"/>
    </row>
    <row r="24" spans="1:30">
      <c r="A24" s="491" t="s">
        <v>870</v>
      </c>
      <c r="B24" s="156"/>
      <c r="C24" s="156"/>
      <c r="D24" s="156"/>
      <c r="E24" s="156"/>
      <c r="F24" s="156"/>
      <c r="G24" s="156"/>
      <c r="H24" s="156"/>
      <c r="I24" s="156"/>
      <c r="J24" s="156"/>
      <c r="K24" s="156"/>
      <c r="L24" s="156"/>
      <c r="M24" s="156"/>
      <c r="N24" s="156"/>
      <c r="O24" s="156"/>
      <c r="P24" s="157"/>
      <c r="Q24" s="157"/>
    </row>
    <row r="25" spans="1:30" s="119" customFormat="1" ht="82.5" customHeight="1">
      <c r="A25" s="1250" t="s">
        <v>867</v>
      </c>
      <c r="B25" s="1251"/>
      <c r="C25" s="1251"/>
      <c r="D25" s="1251"/>
      <c r="E25" s="1251"/>
      <c r="F25" s="1251"/>
      <c r="G25" s="1251"/>
      <c r="H25" s="1251"/>
      <c r="I25" s="1251"/>
      <c r="J25" s="1251"/>
      <c r="K25" s="1251"/>
      <c r="L25" s="1251"/>
      <c r="M25" s="1251"/>
      <c r="N25" s="1251"/>
      <c r="O25" s="1251"/>
      <c r="P25" s="1251"/>
      <c r="Q25" s="1251"/>
      <c r="R25" s="158"/>
      <c r="S25" s="158"/>
      <c r="T25" s="158"/>
      <c r="U25" s="158"/>
      <c r="V25" s="158"/>
      <c r="W25" s="158"/>
      <c r="X25" s="158"/>
      <c r="Y25" s="158"/>
      <c r="Z25" s="158"/>
      <c r="AA25" s="158"/>
      <c r="AB25" s="158"/>
      <c r="AC25" s="158"/>
      <c r="AD25" s="158"/>
    </row>
    <row r="26" spans="1:30" s="119" customFormat="1" ht="44.25" customHeight="1">
      <c r="A26" s="1250" t="s">
        <v>559</v>
      </c>
      <c r="B26" s="1251"/>
      <c r="C26" s="1251"/>
      <c r="D26" s="1251"/>
      <c r="E26" s="1251"/>
      <c r="F26" s="1251"/>
      <c r="G26" s="1251"/>
      <c r="H26" s="1251"/>
      <c r="I26" s="1251"/>
      <c r="J26" s="1251"/>
      <c r="K26" s="1251"/>
      <c r="L26" s="1251"/>
      <c r="M26" s="1251"/>
      <c r="N26" s="1251"/>
      <c r="O26" s="1251"/>
      <c r="P26" s="1251"/>
      <c r="Q26" s="1251"/>
      <c r="R26" s="158"/>
      <c r="S26" s="158"/>
      <c r="T26" s="158"/>
      <c r="U26" s="158"/>
      <c r="V26" s="158"/>
      <c r="W26" s="158"/>
      <c r="X26" s="158"/>
      <c r="Y26" s="158"/>
      <c r="Z26" s="158"/>
      <c r="AA26" s="158"/>
      <c r="AB26" s="158"/>
      <c r="AC26" s="158"/>
      <c r="AD26" s="158"/>
    </row>
    <row r="27" spans="1:30" s="122" customFormat="1" ht="33" customHeight="1">
      <c r="A27" s="1251" t="s">
        <v>440</v>
      </c>
      <c r="B27" s="1251"/>
      <c r="C27" s="1251"/>
      <c r="D27" s="1251"/>
      <c r="E27" s="1251"/>
      <c r="F27" s="1251"/>
      <c r="G27" s="1251"/>
      <c r="H27" s="1251"/>
      <c r="I27" s="1251"/>
      <c r="J27" s="1251"/>
      <c r="K27" s="1251"/>
      <c r="L27" s="1251"/>
      <c r="M27" s="1251"/>
      <c r="N27" s="1251"/>
      <c r="O27" s="1251"/>
      <c r="P27" s="1251"/>
      <c r="Q27" s="1251"/>
      <c r="R27" s="158"/>
      <c r="S27" s="158"/>
      <c r="T27" s="158"/>
      <c r="U27" s="158"/>
      <c r="V27" s="158"/>
      <c r="W27" s="158"/>
      <c r="X27" s="158"/>
      <c r="Y27" s="158"/>
      <c r="Z27" s="158"/>
      <c r="AA27" s="158"/>
      <c r="AB27" s="158"/>
      <c r="AC27" s="158"/>
      <c r="AD27" s="158"/>
    </row>
    <row r="28" spans="1:30" s="122" customFormat="1" ht="45" customHeight="1">
      <c r="A28" s="1251" t="s">
        <v>441</v>
      </c>
      <c r="B28" s="1251"/>
      <c r="C28" s="1251"/>
      <c r="D28" s="1251"/>
      <c r="E28" s="1251"/>
      <c r="F28" s="1251"/>
      <c r="G28" s="1251"/>
      <c r="H28" s="1251"/>
      <c r="I28" s="1251"/>
      <c r="J28" s="1251"/>
      <c r="K28" s="1251"/>
      <c r="L28" s="1251"/>
      <c r="M28" s="1251"/>
      <c r="N28" s="1251"/>
      <c r="O28" s="1251"/>
      <c r="P28" s="1251"/>
      <c r="Q28" s="1251"/>
      <c r="R28" s="158"/>
      <c r="S28" s="158"/>
      <c r="T28" s="158"/>
      <c r="U28" s="158"/>
      <c r="V28" s="158"/>
      <c r="W28" s="158"/>
      <c r="X28" s="158"/>
      <c r="Y28" s="158"/>
      <c r="Z28" s="158"/>
      <c r="AA28" s="158"/>
      <c r="AB28" s="158"/>
      <c r="AC28" s="158"/>
      <c r="AD28" s="158"/>
    </row>
    <row r="29" spans="1:30" s="119" customFormat="1" ht="29.25" customHeight="1">
      <c r="A29" s="1250" t="s">
        <v>868</v>
      </c>
      <c r="B29" s="1251"/>
      <c r="C29" s="1251"/>
      <c r="D29" s="1251"/>
      <c r="E29" s="1251"/>
      <c r="F29" s="1251"/>
      <c r="G29" s="1251"/>
      <c r="H29" s="1251"/>
      <c r="I29" s="1251"/>
      <c r="J29" s="1251"/>
      <c r="K29" s="1251"/>
      <c r="L29" s="1251"/>
      <c r="M29" s="1251"/>
      <c r="N29" s="1251"/>
      <c r="O29" s="1251"/>
      <c r="P29" s="1251"/>
      <c r="Q29" s="1251"/>
      <c r="R29" s="158"/>
      <c r="S29" s="158"/>
      <c r="T29" s="158"/>
      <c r="U29" s="158"/>
      <c r="V29" s="158"/>
      <c r="W29" s="158"/>
      <c r="X29" s="158"/>
      <c r="Y29" s="158"/>
      <c r="Z29" s="158"/>
      <c r="AA29" s="158"/>
      <c r="AB29" s="158"/>
      <c r="AC29" s="158"/>
      <c r="AD29" s="158"/>
    </row>
    <row r="30" spans="1:30" s="119" customFormat="1" ht="42.75" customHeight="1">
      <c r="A30" s="1300" t="s">
        <v>869</v>
      </c>
      <c r="B30" s="1289"/>
      <c r="C30" s="1289"/>
      <c r="D30" s="1289"/>
      <c r="E30" s="1289"/>
      <c r="F30" s="1289"/>
      <c r="G30" s="1289"/>
      <c r="H30" s="1289"/>
      <c r="I30" s="1289"/>
      <c r="J30" s="1289"/>
      <c r="K30" s="1289"/>
      <c r="L30" s="1289"/>
      <c r="M30" s="1289"/>
      <c r="N30" s="1289"/>
      <c r="O30" s="1289"/>
      <c r="P30" s="1289"/>
      <c r="Q30" s="1289"/>
      <c r="R30" s="159"/>
      <c r="S30" s="159"/>
      <c r="T30" s="159"/>
      <c r="U30" s="159"/>
      <c r="V30" s="159"/>
      <c r="W30" s="159"/>
      <c r="X30" s="159"/>
      <c r="Y30" s="159"/>
      <c r="Z30" s="159"/>
      <c r="AA30" s="159"/>
      <c r="AB30" s="159"/>
      <c r="AC30" s="159"/>
      <c r="AD30" s="159"/>
    </row>
    <row r="31" spans="1:30" s="119" customFormat="1" ht="29.25" customHeight="1">
      <c r="A31" s="1289" t="s">
        <v>442</v>
      </c>
      <c r="B31" s="1289"/>
      <c r="C31" s="1289"/>
      <c r="D31" s="1289"/>
      <c r="E31" s="1289"/>
      <c r="F31" s="1289"/>
      <c r="G31" s="1289"/>
      <c r="H31" s="1289"/>
      <c r="I31" s="1289"/>
      <c r="J31" s="1289"/>
      <c r="K31" s="1289"/>
      <c r="L31" s="1289"/>
      <c r="M31" s="1289"/>
      <c r="N31" s="1289"/>
      <c r="O31" s="1289"/>
      <c r="P31" s="1289"/>
      <c r="Q31" s="1289"/>
      <c r="R31" s="1289"/>
      <c r="S31" s="1289"/>
      <c r="T31" s="1289"/>
      <c r="U31" s="1289"/>
      <c r="V31" s="1289"/>
      <c r="W31" s="1289"/>
      <c r="X31" s="1289"/>
      <c r="Y31" s="1289"/>
      <c r="Z31" s="1289"/>
      <c r="AA31" s="1289"/>
      <c r="AB31" s="1289"/>
      <c r="AC31" s="1289"/>
      <c r="AD31" s="1289"/>
    </row>
    <row r="32" spans="1:30" s="119" customFormat="1" ht="29.25" customHeight="1">
      <c r="A32" s="1288"/>
      <c r="B32" s="1289"/>
      <c r="C32" s="1289"/>
      <c r="D32" s="1289"/>
      <c r="E32" s="1289"/>
      <c r="F32" s="1289"/>
      <c r="G32" s="1289"/>
      <c r="H32" s="1289"/>
      <c r="I32" s="1289"/>
      <c r="J32" s="1289"/>
      <c r="K32" s="1289"/>
      <c r="L32" s="1289"/>
      <c r="M32" s="1289"/>
      <c r="N32" s="1289"/>
      <c r="O32" s="1289"/>
      <c r="P32" s="1289"/>
      <c r="Q32" s="1289"/>
      <c r="R32" s="1289"/>
      <c r="S32" s="1289"/>
      <c r="T32" s="1289"/>
      <c r="U32" s="1289"/>
      <c r="V32" s="1289"/>
      <c r="W32" s="1289"/>
      <c r="X32" s="1289"/>
      <c r="Y32" s="1289"/>
      <c r="Z32" s="1289"/>
      <c r="AA32" s="1289"/>
      <c r="AB32" s="1289"/>
      <c r="AC32" s="1289"/>
      <c r="AD32" s="1289"/>
    </row>
  </sheetData>
  <mergeCells count="30">
    <mergeCell ref="A2:Q2"/>
    <mergeCell ref="A6:Q6"/>
    <mergeCell ref="A4:B4"/>
    <mergeCell ref="P4:Q4"/>
    <mergeCell ref="A5:O5"/>
    <mergeCell ref="P5:Q5"/>
    <mergeCell ref="B19:O19"/>
    <mergeCell ref="B7:O7"/>
    <mergeCell ref="B8:C8"/>
    <mergeCell ref="B9:C9"/>
    <mergeCell ref="B10:C10"/>
    <mergeCell ref="B11:P11"/>
    <mergeCell ref="B12:O12"/>
    <mergeCell ref="B14:O14"/>
    <mergeCell ref="B15:O15"/>
    <mergeCell ref="B16:O16"/>
    <mergeCell ref="B17:O17"/>
    <mergeCell ref="B18:O18"/>
    <mergeCell ref="A32:AD32"/>
    <mergeCell ref="A20:O20"/>
    <mergeCell ref="P20:Q20"/>
    <mergeCell ref="A21:O21"/>
    <mergeCell ref="P21:Q21"/>
    <mergeCell ref="A25:Q25"/>
    <mergeCell ref="A26:Q26"/>
    <mergeCell ref="A27:Q27"/>
    <mergeCell ref="A28:Q28"/>
    <mergeCell ref="A29:Q29"/>
    <mergeCell ref="A30:Q30"/>
    <mergeCell ref="A31:AD31"/>
  </mergeCells>
  <phoneticPr fontId="4"/>
  <printOptions horizontalCentered="1"/>
  <pageMargins left="0.55118110236220474" right="0.23622047244094491" top="0.47244094488188981" bottom="0.27559055118110237" header="0.31496062992125984" footer="0.19685039370078741"/>
  <pageSetup paperSize="9" scale="71" orientation="portrait" r:id="rId1"/>
  <headerFooter alignWithMargins="0">
    <oddFooter>&amp;C&amp;P/&amp;N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8"/>
  </sheetPr>
  <dimension ref="A1:AF31"/>
  <sheetViews>
    <sheetView view="pageBreakPreview" zoomScale="85" zoomScaleNormal="100" zoomScaleSheetLayoutView="85" workbookViewId="0">
      <selection activeCell="A2" sqref="A2:Q2"/>
    </sheetView>
  </sheetViews>
  <sheetFormatPr defaultColWidth="9" defaultRowHeight="13.2"/>
  <cols>
    <col min="1" max="1" width="7" style="110" customWidth="1"/>
    <col min="2" max="2" width="8.109375" style="110" customWidth="1"/>
    <col min="3" max="15" width="5.6640625" style="110" customWidth="1"/>
    <col min="16" max="17" width="6.6640625" style="118" customWidth="1"/>
    <col min="18" max="16384" width="9" style="110"/>
  </cols>
  <sheetData>
    <row r="1" spans="1:32" ht="14.25" customHeight="1"/>
    <row r="2" spans="1:32" ht="30" customHeight="1">
      <c r="A2" s="1072" t="s">
        <v>443</v>
      </c>
      <c r="B2" s="1072"/>
      <c r="C2" s="1072"/>
      <c r="D2" s="1072"/>
      <c r="E2" s="1072"/>
      <c r="F2" s="1072"/>
      <c r="G2" s="1072"/>
      <c r="H2" s="1072"/>
      <c r="I2" s="1072"/>
      <c r="J2" s="1072"/>
      <c r="K2" s="1072"/>
      <c r="L2" s="1072"/>
      <c r="M2" s="1072"/>
      <c r="N2" s="1072"/>
      <c r="O2" s="1072"/>
      <c r="P2" s="1072"/>
      <c r="Q2" s="1072"/>
    </row>
    <row r="3" spans="1:32" ht="10.5" customHeight="1" thickBot="1">
      <c r="A3" s="111"/>
      <c r="P3" s="112"/>
      <c r="Q3" s="112"/>
    </row>
    <row r="4" spans="1:32" s="113" customFormat="1" ht="13.8" thickBot="1">
      <c r="A4" s="1260" t="s">
        <v>313</v>
      </c>
      <c r="B4" s="1261"/>
      <c r="C4" s="123"/>
      <c r="D4" s="123"/>
      <c r="E4" s="123"/>
      <c r="F4" s="123"/>
      <c r="G4" s="123"/>
      <c r="H4" s="123"/>
      <c r="I4" s="123"/>
      <c r="J4" s="123"/>
      <c r="K4" s="123"/>
      <c r="L4" s="123"/>
      <c r="M4" s="123"/>
      <c r="N4" s="123"/>
      <c r="O4" s="123"/>
      <c r="P4" s="1077" t="s">
        <v>314</v>
      </c>
      <c r="Q4" s="1078"/>
    </row>
    <row r="5" spans="1:32" s="114" customFormat="1" ht="82.5" customHeight="1" thickBot="1">
      <c r="A5" s="1268" t="s">
        <v>560</v>
      </c>
      <c r="B5" s="1269"/>
      <c r="C5" s="1269"/>
      <c r="D5" s="1269"/>
      <c r="E5" s="1269"/>
      <c r="F5" s="1269"/>
      <c r="G5" s="1269"/>
      <c r="H5" s="1269"/>
      <c r="I5" s="1269"/>
      <c r="J5" s="1269"/>
      <c r="K5" s="1269"/>
      <c r="L5" s="1269"/>
      <c r="M5" s="1269"/>
      <c r="N5" s="1269"/>
      <c r="O5" s="1270"/>
      <c r="P5" s="1314" t="s">
        <v>316</v>
      </c>
      <c r="Q5" s="1315"/>
    </row>
    <row r="6" spans="1:32" s="114" customFormat="1" ht="36" customHeight="1">
      <c r="A6" s="1311" t="s">
        <v>416</v>
      </c>
      <c r="B6" s="1312"/>
      <c r="C6" s="1312"/>
      <c r="D6" s="1312"/>
      <c r="E6" s="1312"/>
      <c r="F6" s="1312"/>
      <c r="G6" s="1312"/>
      <c r="H6" s="1312"/>
      <c r="I6" s="1312"/>
      <c r="J6" s="1312"/>
      <c r="K6" s="1312"/>
      <c r="L6" s="1312"/>
      <c r="M6" s="1312"/>
      <c r="N6" s="1312"/>
      <c r="O6" s="1312"/>
      <c r="P6" s="1312"/>
      <c r="Q6" s="1313"/>
    </row>
    <row r="7" spans="1:32" s="114" customFormat="1" ht="20.25" customHeight="1" thickBot="1">
      <c r="A7" s="127"/>
      <c r="B7" s="1302" t="s">
        <v>417</v>
      </c>
      <c r="C7" s="1302"/>
      <c r="D7" s="1302"/>
      <c r="E7" s="1302"/>
      <c r="F7" s="1302"/>
      <c r="G7" s="1302"/>
      <c r="H7" s="1302"/>
      <c r="I7" s="1302"/>
      <c r="J7" s="1302"/>
      <c r="K7" s="1302"/>
      <c r="L7" s="1302"/>
      <c r="M7" s="1302"/>
      <c r="N7" s="1302"/>
      <c r="O7" s="1302"/>
      <c r="P7" s="128"/>
      <c r="Q7" s="129"/>
      <c r="R7" s="130"/>
      <c r="S7" s="130"/>
      <c r="T7" s="130"/>
      <c r="U7" s="130"/>
      <c r="V7" s="130"/>
      <c r="W7" s="130"/>
      <c r="X7" s="130"/>
      <c r="Y7" s="130"/>
      <c r="Z7" s="130"/>
      <c r="AA7" s="130"/>
      <c r="AB7" s="130"/>
      <c r="AC7" s="130"/>
      <c r="AD7" s="130"/>
      <c r="AE7" s="131"/>
    </row>
    <row r="8" spans="1:32" s="114" customFormat="1" ht="24.75" customHeight="1">
      <c r="A8" s="132"/>
      <c r="B8" s="1303" t="s">
        <v>418</v>
      </c>
      <c r="C8" s="1304"/>
      <c r="D8" s="133" t="s">
        <v>419</v>
      </c>
      <c r="E8" s="133" t="s">
        <v>420</v>
      </c>
      <c r="F8" s="133" t="s">
        <v>105</v>
      </c>
      <c r="G8" s="133" t="s">
        <v>106</v>
      </c>
      <c r="H8" s="133" t="s">
        <v>107</v>
      </c>
      <c r="I8" s="133" t="s">
        <v>444</v>
      </c>
      <c r="J8" s="133" t="s">
        <v>108</v>
      </c>
      <c r="K8" s="133" t="s">
        <v>109</v>
      </c>
      <c r="L8" s="133" t="s">
        <v>110</v>
      </c>
      <c r="M8" s="133" t="s">
        <v>422</v>
      </c>
      <c r="N8" s="134" t="s">
        <v>423</v>
      </c>
      <c r="O8" s="135" t="s">
        <v>424</v>
      </c>
      <c r="P8" s="136" t="s">
        <v>425</v>
      </c>
      <c r="Q8" s="137"/>
      <c r="R8" s="138"/>
      <c r="S8" s="130"/>
      <c r="T8" s="130"/>
      <c r="U8" s="130"/>
      <c r="V8" s="130"/>
      <c r="W8" s="130"/>
      <c r="X8" s="130"/>
      <c r="Y8" s="130"/>
      <c r="Z8" s="130"/>
      <c r="AA8" s="130"/>
      <c r="AB8" s="130"/>
      <c r="AC8" s="130"/>
      <c r="AD8" s="130"/>
      <c r="AE8" s="130"/>
      <c r="AF8" s="131"/>
    </row>
    <row r="9" spans="1:32" s="114" customFormat="1" ht="41.25" customHeight="1">
      <c r="A9" s="139"/>
      <c r="B9" s="1305" t="s">
        <v>426</v>
      </c>
      <c r="C9" s="1306"/>
      <c r="D9" s="140"/>
      <c r="E9" s="140"/>
      <c r="F9" s="140"/>
      <c r="G9" s="140"/>
      <c r="H9" s="140"/>
      <c r="I9" s="140"/>
      <c r="J9" s="140"/>
      <c r="K9" s="140"/>
      <c r="L9" s="140"/>
      <c r="M9" s="140"/>
      <c r="N9" s="141"/>
      <c r="O9" s="142"/>
      <c r="P9" s="143" t="s">
        <v>445</v>
      </c>
      <c r="Q9" s="144"/>
      <c r="R9" s="138"/>
      <c r="S9" s="130"/>
      <c r="T9" s="130"/>
      <c r="U9" s="130"/>
      <c r="V9" s="130"/>
      <c r="W9" s="130"/>
      <c r="X9" s="130"/>
      <c r="Y9" s="130"/>
      <c r="Z9" s="130"/>
      <c r="AA9" s="130"/>
      <c r="AB9" s="130"/>
      <c r="AC9" s="130"/>
      <c r="AD9" s="130"/>
      <c r="AE9" s="130"/>
      <c r="AF9" s="131"/>
    </row>
    <row r="10" spans="1:32" s="148" customFormat="1" ht="39.75" customHeight="1" thickBot="1">
      <c r="A10" s="145"/>
      <c r="B10" s="1316" t="s">
        <v>446</v>
      </c>
      <c r="C10" s="1317"/>
      <c r="D10" s="140"/>
      <c r="E10" s="140"/>
      <c r="F10" s="140"/>
      <c r="G10" s="140"/>
      <c r="H10" s="140"/>
      <c r="I10" s="140"/>
      <c r="J10" s="140"/>
      <c r="K10" s="140"/>
      <c r="L10" s="140"/>
      <c r="M10" s="140"/>
      <c r="N10" s="141"/>
      <c r="O10" s="146"/>
      <c r="P10" s="147" t="s">
        <v>447</v>
      </c>
      <c r="Q10" s="144"/>
      <c r="R10" s="138"/>
    </row>
    <row r="11" spans="1:32" s="148" customFormat="1">
      <c r="A11" s="145"/>
      <c r="B11" s="1309" t="s">
        <v>430</v>
      </c>
      <c r="C11" s="1310"/>
      <c r="D11" s="1310"/>
      <c r="E11" s="1310"/>
      <c r="F11" s="1310"/>
      <c r="G11" s="1310"/>
      <c r="H11" s="1310"/>
      <c r="I11" s="1310"/>
      <c r="J11" s="1310"/>
      <c r="K11" s="1310"/>
      <c r="L11" s="1310"/>
      <c r="M11" s="1310"/>
      <c r="N11" s="1310"/>
      <c r="O11" s="1310"/>
      <c r="P11" s="1310"/>
      <c r="Q11" s="144"/>
      <c r="R11" s="138"/>
    </row>
    <row r="12" spans="1:32" s="148" customFormat="1" ht="26.25" customHeight="1">
      <c r="A12" s="149"/>
      <c r="B12" s="1301" t="s">
        <v>431</v>
      </c>
      <c r="C12" s="1301"/>
      <c r="D12" s="1301"/>
      <c r="E12" s="1301"/>
      <c r="F12" s="1301"/>
      <c r="G12" s="1301"/>
      <c r="H12" s="1301"/>
      <c r="I12" s="1301"/>
      <c r="J12" s="1301"/>
      <c r="K12" s="1301"/>
      <c r="L12" s="1301"/>
      <c r="M12" s="1301"/>
      <c r="N12" s="1301"/>
      <c r="O12" s="1301"/>
      <c r="P12" s="138"/>
      <c r="Q12" s="150"/>
    </row>
    <row r="13" spans="1:32" s="148" customFormat="1" ht="10.5" customHeight="1">
      <c r="A13" s="151"/>
      <c r="B13" s="152"/>
      <c r="C13" s="152"/>
      <c r="D13" s="152"/>
      <c r="E13" s="152"/>
      <c r="F13" s="152"/>
      <c r="G13" s="152"/>
      <c r="H13" s="152"/>
      <c r="I13" s="152"/>
      <c r="J13" s="152"/>
      <c r="K13" s="152"/>
      <c r="L13" s="152"/>
      <c r="M13" s="152"/>
      <c r="N13" s="152"/>
      <c r="O13" s="152"/>
      <c r="P13" s="153"/>
      <c r="Q13" s="154"/>
    </row>
    <row r="14" spans="1:32" s="148" customFormat="1" ht="21.75" customHeight="1">
      <c r="A14" s="149"/>
      <c r="B14" s="1301" t="s">
        <v>432</v>
      </c>
      <c r="C14" s="1301"/>
      <c r="D14" s="1301"/>
      <c r="E14" s="1301"/>
      <c r="F14" s="1301"/>
      <c r="G14" s="1301"/>
      <c r="H14" s="1301"/>
      <c r="I14" s="1301"/>
      <c r="J14" s="1301"/>
      <c r="K14" s="1301"/>
      <c r="L14" s="1301"/>
      <c r="M14" s="1301"/>
      <c r="N14" s="1301"/>
      <c r="O14" s="1301"/>
      <c r="P14" s="138"/>
      <c r="Q14" s="150"/>
    </row>
    <row r="15" spans="1:32" s="148" customFormat="1" ht="21.75" customHeight="1">
      <c r="A15" s="149"/>
      <c r="B15" s="1063" t="s">
        <v>433</v>
      </c>
      <c r="C15" s="1063"/>
      <c r="D15" s="1063"/>
      <c r="E15" s="1063"/>
      <c r="F15" s="1063"/>
      <c r="G15" s="1063"/>
      <c r="H15" s="1063"/>
      <c r="I15" s="1063"/>
      <c r="J15" s="1063"/>
      <c r="K15" s="1063"/>
      <c r="L15" s="1063"/>
      <c r="M15" s="1063"/>
      <c r="N15" s="1063"/>
      <c r="O15" s="1063"/>
      <c r="P15" s="138"/>
      <c r="Q15" s="150"/>
    </row>
    <row r="16" spans="1:32" s="114" customFormat="1" ht="21.75" customHeight="1">
      <c r="A16" s="120"/>
      <c r="B16" s="1098" t="s">
        <v>434</v>
      </c>
      <c r="C16" s="1098"/>
      <c r="D16" s="1098"/>
      <c r="E16" s="1098"/>
      <c r="F16" s="1098"/>
      <c r="G16" s="1098"/>
      <c r="H16" s="1098"/>
      <c r="I16" s="1098"/>
      <c r="J16" s="1098"/>
      <c r="K16" s="1098"/>
      <c r="L16" s="1098"/>
      <c r="M16" s="1098"/>
      <c r="N16" s="1098"/>
      <c r="O16" s="1098"/>
      <c r="P16" s="138"/>
      <c r="Q16" s="150"/>
    </row>
    <row r="17" spans="1:30" s="114" customFormat="1" ht="21.75" customHeight="1">
      <c r="A17" s="120"/>
      <c r="B17" s="1098" t="s">
        <v>435</v>
      </c>
      <c r="C17" s="1098"/>
      <c r="D17" s="1098"/>
      <c r="E17" s="1098"/>
      <c r="F17" s="1098"/>
      <c r="G17" s="1098"/>
      <c r="H17" s="1098"/>
      <c r="I17" s="1098"/>
      <c r="J17" s="1098"/>
      <c r="K17" s="1098"/>
      <c r="L17" s="1098"/>
      <c r="M17" s="1098"/>
      <c r="N17" s="1098"/>
      <c r="O17" s="1098"/>
      <c r="P17" s="138"/>
      <c r="Q17" s="150"/>
    </row>
    <row r="18" spans="1:30" s="114" customFormat="1" ht="21.75" customHeight="1">
      <c r="A18" s="120"/>
      <c r="B18" s="1098" t="s">
        <v>436</v>
      </c>
      <c r="C18" s="1098"/>
      <c r="D18" s="1098"/>
      <c r="E18" s="1098"/>
      <c r="F18" s="1098"/>
      <c r="G18" s="1098"/>
      <c r="H18" s="1098"/>
      <c r="I18" s="1098"/>
      <c r="J18" s="1098"/>
      <c r="K18" s="1098"/>
      <c r="L18" s="1098"/>
      <c r="M18" s="1098"/>
      <c r="N18" s="1098"/>
      <c r="O18" s="1098"/>
      <c r="P18" s="138"/>
      <c r="Q18" s="150"/>
    </row>
    <row r="19" spans="1:30" s="114" customFormat="1" ht="21.75" customHeight="1" thickBot="1">
      <c r="A19" s="120"/>
      <c r="B19" s="1301" t="s">
        <v>431</v>
      </c>
      <c r="C19" s="1301"/>
      <c r="D19" s="1301"/>
      <c r="E19" s="1301"/>
      <c r="F19" s="1301"/>
      <c r="G19" s="1301"/>
      <c r="H19" s="1301"/>
      <c r="I19" s="1301"/>
      <c r="J19" s="1301"/>
      <c r="K19" s="1301"/>
      <c r="L19" s="1301"/>
      <c r="M19" s="1301"/>
      <c r="N19" s="1301"/>
      <c r="O19" s="1301"/>
      <c r="P19" s="138"/>
      <c r="Q19" s="150"/>
    </row>
    <row r="20" spans="1:30" s="155" customFormat="1" ht="36" customHeight="1" thickBot="1">
      <c r="A20" s="1290" t="s">
        <v>448</v>
      </c>
      <c r="B20" s="1291"/>
      <c r="C20" s="1291"/>
      <c r="D20" s="1291"/>
      <c r="E20" s="1291"/>
      <c r="F20" s="1291"/>
      <c r="G20" s="1291"/>
      <c r="H20" s="1291"/>
      <c r="I20" s="1291"/>
      <c r="J20" s="1291"/>
      <c r="K20" s="1291"/>
      <c r="L20" s="1291"/>
      <c r="M20" s="1291"/>
      <c r="N20" s="1291"/>
      <c r="O20" s="1292"/>
      <c r="P20" s="1293" t="s">
        <v>438</v>
      </c>
      <c r="Q20" s="1294"/>
    </row>
    <row r="21" spans="1:30" s="114" customFormat="1" ht="36" customHeight="1" thickBot="1">
      <c r="A21" s="1295" t="s">
        <v>338</v>
      </c>
      <c r="B21" s="1296"/>
      <c r="C21" s="1296"/>
      <c r="D21" s="1296"/>
      <c r="E21" s="1296"/>
      <c r="F21" s="1296"/>
      <c r="G21" s="1296"/>
      <c r="H21" s="1296"/>
      <c r="I21" s="1296"/>
      <c r="J21" s="1296"/>
      <c r="K21" s="1296"/>
      <c r="L21" s="1296"/>
      <c r="M21" s="1296"/>
      <c r="N21" s="1296"/>
      <c r="O21" s="1297"/>
      <c r="P21" s="1298" t="s">
        <v>438</v>
      </c>
      <c r="Q21" s="1299"/>
    </row>
    <row r="22" spans="1:30" s="114" customFormat="1" ht="11.25" customHeight="1">
      <c r="A22" s="115"/>
      <c r="B22" s="116"/>
      <c r="C22" s="116"/>
      <c r="D22" s="116"/>
      <c r="E22" s="116"/>
      <c r="F22" s="116"/>
      <c r="G22" s="116"/>
      <c r="H22" s="116"/>
      <c r="I22" s="116"/>
      <c r="J22" s="116"/>
      <c r="K22" s="116"/>
      <c r="L22" s="116"/>
      <c r="M22" s="116"/>
      <c r="N22" s="116"/>
      <c r="O22" s="116"/>
      <c r="P22" s="117"/>
      <c r="Q22" s="117"/>
    </row>
    <row r="23" spans="1:30" s="114" customFormat="1">
      <c r="A23" s="115" t="s">
        <v>439</v>
      </c>
      <c r="B23" s="116"/>
      <c r="C23" s="116"/>
      <c r="D23" s="116"/>
      <c r="E23" s="116"/>
      <c r="F23" s="116"/>
      <c r="G23" s="116"/>
      <c r="H23" s="116"/>
      <c r="I23" s="116"/>
      <c r="J23" s="116"/>
      <c r="K23" s="116"/>
      <c r="L23" s="116"/>
      <c r="M23" s="116"/>
      <c r="N23" s="116"/>
      <c r="O23" s="116"/>
      <c r="P23" s="117"/>
      <c r="Q23" s="117"/>
    </row>
    <row r="24" spans="1:30">
      <c r="A24" s="491" t="s">
        <v>870</v>
      </c>
      <c r="B24" s="156"/>
      <c r="C24" s="156"/>
      <c r="D24" s="156"/>
      <c r="E24" s="156"/>
      <c r="F24" s="156"/>
      <c r="G24" s="156"/>
      <c r="H24" s="156"/>
      <c r="I24" s="156"/>
      <c r="J24" s="156"/>
      <c r="K24" s="156"/>
      <c r="L24" s="156"/>
      <c r="M24" s="156"/>
      <c r="N24" s="156"/>
      <c r="O24" s="156"/>
      <c r="P24" s="157"/>
      <c r="Q24" s="157"/>
    </row>
    <row r="25" spans="1:30" s="119" customFormat="1" ht="82.5" customHeight="1">
      <c r="A25" s="1250" t="s">
        <v>867</v>
      </c>
      <c r="B25" s="1251"/>
      <c r="C25" s="1251"/>
      <c r="D25" s="1251"/>
      <c r="E25" s="1251"/>
      <c r="F25" s="1251"/>
      <c r="G25" s="1251"/>
      <c r="H25" s="1251"/>
      <c r="I25" s="1251"/>
      <c r="J25" s="1251"/>
      <c r="K25" s="1251"/>
      <c r="L25" s="1251"/>
      <c r="M25" s="1251"/>
      <c r="N25" s="1251"/>
      <c r="O25" s="1251"/>
      <c r="P25" s="1251"/>
      <c r="Q25" s="1251"/>
      <c r="R25" s="269"/>
      <c r="S25" s="269"/>
      <c r="T25" s="269"/>
      <c r="U25" s="269"/>
      <c r="V25" s="269"/>
      <c r="W25" s="269"/>
      <c r="X25" s="269"/>
      <c r="Y25" s="269"/>
      <c r="Z25" s="269"/>
      <c r="AA25" s="269"/>
      <c r="AB25" s="269"/>
      <c r="AC25" s="269"/>
      <c r="AD25" s="269"/>
    </row>
    <row r="26" spans="1:30" s="119" customFormat="1" ht="44.25" customHeight="1">
      <c r="A26" s="1250" t="s">
        <v>559</v>
      </c>
      <c r="B26" s="1251"/>
      <c r="C26" s="1251"/>
      <c r="D26" s="1251"/>
      <c r="E26" s="1251"/>
      <c r="F26" s="1251"/>
      <c r="G26" s="1251"/>
      <c r="H26" s="1251"/>
      <c r="I26" s="1251"/>
      <c r="J26" s="1251"/>
      <c r="K26" s="1251"/>
      <c r="L26" s="1251"/>
      <c r="M26" s="1251"/>
      <c r="N26" s="1251"/>
      <c r="O26" s="1251"/>
      <c r="P26" s="1251"/>
      <c r="Q26" s="1251"/>
      <c r="R26" s="269"/>
      <c r="S26" s="269"/>
      <c r="T26" s="269"/>
      <c r="U26" s="269"/>
      <c r="V26" s="269"/>
      <c r="W26" s="269"/>
      <c r="X26" s="269"/>
      <c r="Y26" s="269"/>
      <c r="Z26" s="269"/>
      <c r="AA26" s="269"/>
      <c r="AB26" s="269"/>
      <c r="AC26" s="269"/>
      <c r="AD26" s="269"/>
    </row>
    <row r="27" spans="1:30" s="122" customFormat="1" ht="33" customHeight="1">
      <c r="A27" s="1251" t="s">
        <v>440</v>
      </c>
      <c r="B27" s="1251"/>
      <c r="C27" s="1251"/>
      <c r="D27" s="1251"/>
      <c r="E27" s="1251"/>
      <c r="F27" s="1251"/>
      <c r="G27" s="1251"/>
      <c r="H27" s="1251"/>
      <c r="I27" s="1251"/>
      <c r="J27" s="1251"/>
      <c r="K27" s="1251"/>
      <c r="L27" s="1251"/>
      <c r="M27" s="1251"/>
      <c r="N27" s="1251"/>
      <c r="O27" s="1251"/>
      <c r="P27" s="1251"/>
      <c r="Q27" s="1251"/>
      <c r="R27" s="269"/>
      <c r="S27" s="269"/>
      <c r="T27" s="269"/>
      <c r="U27" s="269"/>
      <c r="V27" s="269"/>
      <c r="W27" s="269"/>
      <c r="X27" s="269"/>
      <c r="Y27" s="269"/>
      <c r="Z27" s="269"/>
      <c r="AA27" s="269"/>
      <c r="AB27" s="269"/>
      <c r="AC27" s="269"/>
      <c r="AD27" s="269"/>
    </row>
    <row r="28" spans="1:30" s="122" customFormat="1" ht="45" customHeight="1">
      <c r="A28" s="1251" t="s">
        <v>441</v>
      </c>
      <c r="B28" s="1251"/>
      <c r="C28" s="1251"/>
      <c r="D28" s="1251"/>
      <c r="E28" s="1251"/>
      <c r="F28" s="1251"/>
      <c r="G28" s="1251"/>
      <c r="H28" s="1251"/>
      <c r="I28" s="1251"/>
      <c r="J28" s="1251"/>
      <c r="K28" s="1251"/>
      <c r="L28" s="1251"/>
      <c r="M28" s="1251"/>
      <c r="N28" s="1251"/>
      <c r="O28" s="1251"/>
      <c r="P28" s="1251"/>
      <c r="Q28" s="1251"/>
      <c r="R28" s="269"/>
      <c r="S28" s="269"/>
      <c r="T28" s="269"/>
      <c r="U28" s="269"/>
      <c r="V28" s="269"/>
      <c r="W28" s="269"/>
      <c r="X28" s="269"/>
      <c r="Y28" s="269"/>
      <c r="Z28" s="269"/>
      <c r="AA28" s="269"/>
      <c r="AB28" s="269"/>
      <c r="AC28" s="269"/>
      <c r="AD28" s="269"/>
    </row>
    <row r="29" spans="1:30" s="119" customFormat="1" ht="29.25" customHeight="1">
      <c r="A29" s="1250" t="s">
        <v>868</v>
      </c>
      <c r="B29" s="1251"/>
      <c r="C29" s="1251"/>
      <c r="D29" s="1251"/>
      <c r="E29" s="1251"/>
      <c r="F29" s="1251"/>
      <c r="G29" s="1251"/>
      <c r="H29" s="1251"/>
      <c r="I29" s="1251"/>
      <c r="J29" s="1251"/>
      <c r="K29" s="1251"/>
      <c r="L29" s="1251"/>
      <c r="M29" s="1251"/>
      <c r="N29" s="1251"/>
      <c r="O29" s="1251"/>
      <c r="P29" s="1251"/>
      <c r="Q29" s="1251"/>
      <c r="R29" s="269"/>
      <c r="S29" s="269"/>
      <c r="T29" s="269"/>
      <c r="U29" s="269"/>
      <c r="V29" s="269"/>
      <c r="W29" s="269"/>
      <c r="X29" s="269"/>
      <c r="Y29" s="269"/>
      <c r="Z29" s="269"/>
      <c r="AA29" s="269"/>
      <c r="AB29" s="269"/>
      <c r="AC29" s="269"/>
      <c r="AD29" s="269"/>
    </row>
    <row r="30" spans="1:30" s="119" customFormat="1" ht="42.75" customHeight="1">
      <c r="A30" s="1300" t="s">
        <v>869</v>
      </c>
      <c r="B30" s="1289"/>
      <c r="C30" s="1289"/>
      <c r="D30" s="1289"/>
      <c r="E30" s="1289"/>
      <c r="F30" s="1289"/>
      <c r="G30" s="1289"/>
      <c r="H30" s="1289"/>
      <c r="I30" s="1289"/>
      <c r="J30" s="1289"/>
      <c r="K30" s="1289"/>
      <c r="L30" s="1289"/>
      <c r="M30" s="1289"/>
      <c r="N30" s="1289"/>
      <c r="O30" s="1289"/>
      <c r="P30" s="1289"/>
      <c r="Q30" s="1289"/>
      <c r="R30" s="159"/>
      <c r="S30" s="159"/>
      <c r="T30" s="159"/>
      <c r="U30" s="159"/>
      <c r="V30" s="159"/>
      <c r="W30" s="159"/>
      <c r="X30" s="159"/>
      <c r="Y30" s="159"/>
      <c r="Z30" s="159"/>
      <c r="AA30" s="159"/>
      <c r="AB30" s="159"/>
      <c r="AC30" s="159"/>
      <c r="AD30" s="159"/>
    </row>
    <row r="31" spans="1:30" s="119" customFormat="1" ht="29.25" customHeight="1">
      <c r="A31" s="1289" t="s">
        <v>442</v>
      </c>
      <c r="B31" s="1289"/>
      <c r="C31" s="1289"/>
      <c r="D31" s="1289"/>
      <c r="E31" s="1289"/>
      <c r="F31" s="1289"/>
      <c r="G31" s="1289"/>
      <c r="H31" s="1289"/>
      <c r="I31" s="1289"/>
      <c r="J31" s="1289"/>
      <c r="K31" s="1289"/>
      <c r="L31" s="1289"/>
      <c r="M31" s="1289"/>
      <c r="N31" s="1289"/>
      <c r="O31" s="1289"/>
      <c r="P31" s="1289"/>
      <c r="Q31" s="1289"/>
      <c r="R31" s="1289"/>
      <c r="S31" s="1289"/>
      <c r="T31" s="1289"/>
      <c r="U31" s="1289"/>
      <c r="V31" s="1289"/>
      <c r="W31" s="1289"/>
      <c r="X31" s="1289"/>
      <c r="Y31" s="1289"/>
      <c r="Z31" s="1289"/>
      <c r="AA31" s="1289"/>
      <c r="AB31" s="1289"/>
      <c r="AC31" s="1289"/>
      <c r="AD31" s="1289"/>
    </row>
  </sheetData>
  <mergeCells count="29">
    <mergeCell ref="A29:Q29"/>
    <mergeCell ref="A30:Q30"/>
    <mergeCell ref="A31:AD31"/>
    <mergeCell ref="B12:O12"/>
    <mergeCell ref="A4:B4"/>
    <mergeCell ref="P4:Q4"/>
    <mergeCell ref="A5:O5"/>
    <mergeCell ref="P5:Q5"/>
    <mergeCell ref="A6:Q6"/>
    <mergeCell ref="B7:O7"/>
    <mergeCell ref="B8:C8"/>
    <mergeCell ref="B9:C9"/>
    <mergeCell ref="B10:C10"/>
    <mergeCell ref="B11:P11"/>
    <mergeCell ref="B14:O14"/>
    <mergeCell ref="A26:Q26"/>
    <mergeCell ref="A27:Q27"/>
    <mergeCell ref="A28:Q28"/>
    <mergeCell ref="A2:Q2"/>
    <mergeCell ref="A20:O20"/>
    <mergeCell ref="P20:Q20"/>
    <mergeCell ref="A21:O21"/>
    <mergeCell ref="P21:Q21"/>
    <mergeCell ref="A25:Q25"/>
    <mergeCell ref="B15:O15"/>
    <mergeCell ref="B16:O16"/>
    <mergeCell ref="B17:O17"/>
    <mergeCell ref="B18:O18"/>
    <mergeCell ref="B19:O19"/>
  </mergeCells>
  <phoneticPr fontId="4"/>
  <printOptions horizontalCentered="1"/>
  <pageMargins left="0.55118110236220474" right="0.23622047244094491" top="0.47244094488188981" bottom="0.27559055118110237" header="0.31496062992125984" footer="0.19685039370078741"/>
  <pageSetup paperSize="9" scale="71"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59999389629810485"/>
    <pageSetUpPr fitToPage="1"/>
  </sheetPr>
  <dimension ref="A1:BM135"/>
  <sheetViews>
    <sheetView showGridLines="0" view="pageBreakPreview" zoomScale="55" zoomScaleNormal="55" zoomScaleSheetLayoutView="55" workbookViewId="0">
      <selection activeCell="AA2" sqref="AA2:AB2"/>
    </sheetView>
  </sheetViews>
  <sheetFormatPr defaultColWidth="5" defaultRowHeight="14.4"/>
  <cols>
    <col min="1" max="1" width="1" style="276" customWidth="1"/>
    <col min="2" max="5" width="6.33203125" style="276" customWidth="1"/>
    <col min="6" max="7" width="6.33203125" style="276" hidden="1" customWidth="1"/>
    <col min="8" max="60" width="6.33203125" style="276" customWidth="1"/>
    <col min="61" max="61" width="1.21875" style="276" customWidth="1"/>
    <col min="62" max="16384" width="5" style="276"/>
  </cols>
  <sheetData>
    <row r="1" spans="2:65" s="421" customFormat="1" ht="20.25" customHeight="1">
      <c r="C1" s="431" t="s">
        <v>761</v>
      </c>
      <c r="D1" s="431"/>
      <c r="E1" s="431"/>
      <c r="F1" s="431"/>
      <c r="G1" s="431"/>
      <c r="H1" s="431"/>
      <c r="K1" s="424" t="s">
        <v>580</v>
      </c>
      <c r="N1" s="431"/>
      <c r="O1" s="431"/>
      <c r="P1" s="431"/>
      <c r="Q1" s="431"/>
      <c r="R1" s="431"/>
      <c r="S1" s="431"/>
      <c r="T1" s="431"/>
      <c r="U1" s="431"/>
      <c r="AQ1" s="395" t="s">
        <v>581</v>
      </c>
      <c r="AR1" s="834" t="s">
        <v>582</v>
      </c>
      <c r="AS1" s="835"/>
      <c r="AT1" s="835"/>
      <c r="AU1" s="835"/>
      <c r="AV1" s="835"/>
      <c r="AW1" s="835"/>
      <c r="AX1" s="835"/>
      <c r="AY1" s="835"/>
      <c r="AZ1" s="835"/>
      <c r="BA1" s="835"/>
      <c r="BB1" s="835"/>
      <c r="BC1" s="835"/>
      <c r="BD1" s="835"/>
      <c r="BE1" s="835"/>
      <c r="BF1" s="835"/>
      <c r="BG1" s="835"/>
      <c r="BH1" s="395" t="s">
        <v>583</v>
      </c>
    </row>
    <row r="2" spans="2:65" s="394" customFormat="1" ht="20.25" customHeight="1">
      <c r="H2" s="424"/>
      <c r="K2" s="424"/>
      <c r="L2" s="424"/>
      <c r="N2" s="395"/>
      <c r="O2" s="395"/>
      <c r="P2" s="395"/>
      <c r="Q2" s="395"/>
      <c r="R2" s="395"/>
      <c r="S2" s="395"/>
      <c r="T2" s="395"/>
      <c r="U2" s="395"/>
      <c r="Z2" s="430" t="s">
        <v>584</v>
      </c>
      <c r="AA2" s="836">
        <v>7</v>
      </c>
      <c r="AB2" s="836"/>
      <c r="AC2" s="430" t="s">
        <v>585</v>
      </c>
      <c r="AD2" s="837">
        <f>IF(AA2=0,"",YEAR(DATE(2018+AA2,1,1)))</f>
        <v>2025</v>
      </c>
      <c r="AE2" s="837"/>
      <c r="AF2" s="429" t="s">
        <v>586</v>
      </c>
      <c r="AG2" s="429" t="s">
        <v>587</v>
      </c>
      <c r="AH2" s="836">
        <v>4</v>
      </c>
      <c r="AI2" s="836"/>
      <c r="AJ2" s="429" t="s">
        <v>588</v>
      </c>
      <c r="AQ2" s="395" t="s">
        <v>589</v>
      </c>
      <c r="AR2" s="836"/>
      <c r="AS2" s="836"/>
      <c r="AT2" s="836"/>
      <c r="AU2" s="836"/>
      <c r="AV2" s="836"/>
      <c r="AW2" s="836"/>
      <c r="AX2" s="836"/>
      <c r="AY2" s="836"/>
      <c r="AZ2" s="836"/>
      <c r="BA2" s="836"/>
      <c r="BB2" s="836"/>
      <c r="BC2" s="836"/>
      <c r="BD2" s="836"/>
      <c r="BE2" s="836"/>
      <c r="BF2" s="836"/>
      <c r="BG2" s="836"/>
      <c r="BH2" s="395" t="s">
        <v>583</v>
      </c>
      <c r="BI2" s="395"/>
      <c r="BJ2" s="395"/>
      <c r="BK2" s="395"/>
    </row>
    <row r="3" spans="2:65" s="394" customFormat="1" ht="20.25" customHeight="1">
      <c r="H3" s="424"/>
      <c r="K3" s="424"/>
      <c r="M3" s="395"/>
      <c r="N3" s="395"/>
      <c r="O3" s="395"/>
      <c r="P3" s="395"/>
      <c r="Q3" s="395"/>
      <c r="R3" s="395"/>
      <c r="S3" s="395"/>
      <c r="AA3" s="428"/>
      <c r="AB3" s="428"/>
      <c r="AC3" s="426"/>
      <c r="AD3" s="427"/>
      <c r="AE3" s="426"/>
      <c r="BB3" s="425" t="s">
        <v>590</v>
      </c>
      <c r="BC3" s="838" t="s">
        <v>591</v>
      </c>
      <c r="BD3" s="839"/>
      <c r="BE3" s="839"/>
      <c r="BF3" s="840"/>
      <c r="BG3" s="395"/>
    </row>
    <row r="4" spans="2:65" s="394" customFormat="1" ht="20.25" customHeight="1">
      <c r="H4" s="424"/>
      <c r="K4" s="424"/>
      <c r="M4" s="395"/>
      <c r="N4" s="395"/>
      <c r="O4" s="395"/>
      <c r="P4" s="395"/>
      <c r="Q4" s="395"/>
      <c r="R4" s="395"/>
      <c r="S4" s="395"/>
      <c r="AA4" s="428"/>
      <c r="AB4" s="428"/>
      <c r="AC4" s="426"/>
      <c r="AD4" s="427"/>
      <c r="AE4" s="426"/>
      <c r="BB4" s="425" t="s">
        <v>592</v>
      </c>
      <c r="BC4" s="838" t="s">
        <v>593</v>
      </c>
      <c r="BD4" s="839"/>
      <c r="BE4" s="839"/>
      <c r="BF4" s="840"/>
      <c r="BG4" s="395"/>
    </row>
    <row r="5" spans="2:65" s="394" customFormat="1" ht="5.0999999999999996" customHeight="1">
      <c r="H5" s="424"/>
      <c r="K5" s="424"/>
      <c r="M5" s="395"/>
      <c r="N5" s="395"/>
      <c r="O5" s="395"/>
      <c r="P5" s="395"/>
      <c r="Q5" s="395"/>
      <c r="R5" s="395"/>
      <c r="S5" s="395"/>
      <c r="AA5" s="423"/>
      <c r="AB5" s="423"/>
      <c r="AH5" s="421"/>
      <c r="AI5" s="421"/>
      <c r="AJ5" s="421"/>
      <c r="AK5" s="421"/>
      <c r="AL5" s="421"/>
      <c r="AM5" s="421"/>
      <c r="AN5" s="421"/>
      <c r="AO5" s="421"/>
      <c r="AP5" s="421"/>
      <c r="AQ5" s="421"/>
      <c r="AR5" s="421"/>
      <c r="AS5" s="421"/>
      <c r="AT5" s="421"/>
      <c r="AU5" s="421"/>
      <c r="AV5" s="421"/>
      <c r="AW5" s="421"/>
      <c r="AX5" s="421"/>
      <c r="AY5" s="421"/>
      <c r="AZ5" s="421"/>
      <c r="BA5" s="421"/>
      <c r="BB5" s="421"/>
      <c r="BC5" s="421"/>
      <c r="BD5" s="421"/>
      <c r="BE5" s="421"/>
      <c r="BF5" s="420"/>
      <c r="BG5" s="420"/>
    </row>
    <row r="6" spans="2:65" s="394" customFormat="1" ht="21" customHeight="1">
      <c r="B6" s="398"/>
      <c r="C6" s="397"/>
      <c r="D6" s="397"/>
      <c r="E6" s="397"/>
      <c r="F6" s="397"/>
      <c r="G6" s="397"/>
      <c r="H6" s="397"/>
      <c r="I6" s="399"/>
      <c r="J6" s="399"/>
      <c r="K6" s="399"/>
      <c r="L6" s="396"/>
      <c r="M6" s="399"/>
      <c r="N6" s="399"/>
      <c r="O6" s="399"/>
      <c r="P6" s="406"/>
      <c r="Q6" s="406"/>
      <c r="R6" s="406"/>
      <c r="S6" s="406"/>
      <c r="T6" s="406"/>
      <c r="U6" s="406"/>
      <c r="V6" s="406"/>
      <c r="W6" s="406"/>
      <c r="X6" s="406"/>
      <c r="Y6" s="406"/>
      <c r="Z6" s="406"/>
      <c r="AA6" s="406"/>
      <c r="AB6" s="406"/>
      <c r="AC6" s="406"/>
      <c r="AD6" s="406"/>
      <c r="AE6" s="406"/>
      <c r="AF6" s="406"/>
      <c r="AG6" s="406"/>
      <c r="AH6" s="407"/>
      <c r="AI6" s="407"/>
      <c r="AJ6" s="407"/>
      <c r="AK6" s="407"/>
      <c r="AL6" s="407"/>
      <c r="AM6" s="407" t="s">
        <v>594</v>
      </c>
      <c r="AN6" s="421"/>
      <c r="AO6" s="421"/>
      <c r="AP6" s="421"/>
      <c r="AQ6" s="421"/>
      <c r="AR6" s="421"/>
      <c r="AS6" s="421"/>
      <c r="AU6" s="422"/>
      <c r="AV6" s="422"/>
      <c r="AW6" s="417"/>
      <c r="AX6" s="421"/>
      <c r="AY6" s="842">
        <v>40</v>
      </c>
      <c r="AZ6" s="843"/>
      <c r="BA6" s="417" t="s">
        <v>595</v>
      </c>
      <c r="BB6" s="421"/>
      <c r="BC6" s="842">
        <v>160</v>
      </c>
      <c r="BD6" s="843"/>
      <c r="BE6" s="417" t="s">
        <v>596</v>
      </c>
      <c r="BF6" s="421"/>
      <c r="BG6" s="420"/>
    </row>
    <row r="7" spans="2:65" s="394" customFormat="1" ht="5.0999999999999996" customHeight="1">
      <c r="B7" s="398"/>
      <c r="C7" s="404"/>
      <c r="D7" s="404"/>
      <c r="E7" s="404"/>
      <c r="F7" s="404"/>
      <c r="G7" s="404"/>
      <c r="H7" s="399"/>
      <c r="I7" s="399"/>
      <c r="J7" s="399"/>
      <c r="K7" s="399"/>
      <c r="L7" s="399"/>
      <c r="M7" s="399"/>
      <c r="N7" s="399"/>
      <c r="O7" s="399"/>
      <c r="P7" s="406"/>
      <c r="Q7" s="406"/>
      <c r="R7" s="406"/>
      <c r="S7" s="406"/>
      <c r="T7" s="406"/>
      <c r="U7" s="406"/>
      <c r="V7" s="406"/>
      <c r="W7" s="406"/>
      <c r="X7" s="406"/>
      <c r="Y7" s="406"/>
      <c r="Z7" s="406"/>
      <c r="AA7" s="406"/>
      <c r="AB7" s="406"/>
      <c r="AC7" s="406"/>
      <c r="AD7" s="406"/>
      <c r="AE7" s="406"/>
      <c r="AF7" s="406"/>
      <c r="AG7" s="406"/>
      <c r="AH7" s="407"/>
      <c r="AI7" s="407"/>
      <c r="AJ7" s="407"/>
      <c r="AK7" s="407"/>
      <c r="AL7" s="407"/>
      <c r="AM7" s="407"/>
      <c r="AN7" s="407"/>
      <c r="AO7" s="407"/>
      <c r="AP7" s="407"/>
      <c r="AQ7" s="407"/>
      <c r="AR7" s="407"/>
      <c r="AS7" s="407"/>
      <c r="AT7" s="407"/>
      <c r="AU7" s="407"/>
      <c r="AV7" s="407"/>
      <c r="AW7" s="407"/>
      <c r="AX7" s="407"/>
      <c r="AY7" s="407"/>
      <c r="AZ7" s="407"/>
      <c r="BA7" s="407"/>
      <c r="BB7" s="407"/>
      <c r="BC7" s="407"/>
      <c r="BD7" s="407"/>
      <c r="BE7" s="407"/>
      <c r="BF7" s="418"/>
      <c r="BG7" s="418"/>
      <c r="BH7" s="406"/>
    </row>
    <row r="8" spans="2:65" s="394" customFormat="1" ht="21" customHeight="1">
      <c r="B8" s="416"/>
      <c r="C8" s="396"/>
      <c r="D8" s="396"/>
      <c r="E8" s="396"/>
      <c r="F8" s="396"/>
      <c r="G8" s="396"/>
      <c r="H8" s="399"/>
      <c r="I8" s="399"/>
      <c r="J8" s="399"/>
      <c r="K8" s="399"/>
      <c r="L8" s="399"/>
      <c r="M8" s="399"/>
      <c r="N8" s="399"/>
      <c r="O8" s="399"/>
      <c r="P8" s="406"/>
      <c r="Q8" s="406"/>
      <c r="R8" s="406"/>
      <c r="S8" s="406"/>
      <c r="T8" s="406"/>
      <c r="U8" s="406"/>
      <c r="V8" s="406"/>
      <c r="W8" s="406"/>
      <c r="X8" s="406"/>
      <c r="Y8" s="406"/>
      <c r="Z8" s="406"/>
      <c r="AA8" s="406"/>
      <c r="AB8" s="406"/>
      <c r="AC8" s="406"/>
      <c r="AD8" s="406"/>
      <c r="AE8" s="406"/>
      <c r="AF8" s="406"/>
      <c r="AG8" s="406"/>
      <c r="AH8" s="402"/>
      <c r="AI8" s="402"/>
      <c r="AJ8" s="402"/>
      <c r="AK8" s="397"/>
      <c r="AL8" s="411"/>
      <c r="AM8" s="410"/>
      <c r="AN8" s="410"/>
      <c r="AO8" s="398"/>
      <c r="AP8" s="414"/>
      <c r="AQ8" s="414"/>
      <c r="AR8" s="414"/>
      <c r="AS8" s="419"/>
      <c r="AT8" s="419"/>
      <c r="AU8" s="407"/>
      <c r="AV8" s="414"/>
      <c r="AW8" s="414"/>
      <c r="AX8" s="396"/>
      <c r="AY8" s="407"/>
      <c r="AZ8" s="407" t="s">
        <v>597</v>
      </c>
      <c r="BA8" s="407"/>
      <c r="BB8" s="407"/>
      <c r="BC8" s="844">
        <f>DAY(EOMONTH(DATE(AD2,AH2,1),0))</f>
        <v>30</v>
      </c>
      <c r="BD8" s="845"/>
      <c r="BE8" s="407" t="s">
        <v>598</v>
      </c>
      <c r="BF8" s="407"/>
      <c r="BG8" s="407"/>
      <c r="BH8" s="406"/>
      <c r="BK8" s="395"/>
      <c r="BL8" s="395"/>
      <c r="BM8" s="395"/>
    </row>
    <row r="9" spans="2:65" s="394" customFormat="1" ht="5.0999999999999996" customHeight="1">
      <c r="B9" s="416"/>
      <c r="C9" s="415"/>
      <c r="D9" s="415"/>
      <c r="E9" s="415"/>
      <c r="F9" s="415"/>
      <c r="G9" s="415"/>
      <c r="H9" s="414"/>
      <c r="I9" s="414"/>
      <c r="J9" s="414"/>
      <c r="K9" s="414"/>
      <c r="L9" s="414"/>
      <c r="M9" s="414"/>
      <c r="N9" s="414"/>
      <c r="O9" s="414"/>
      <c r="P9" s="406"/>
      <c r="Q9" s="406"/>
      <c r="R9" s="406"/>
      <c r="S9" s="406"/>
      <c r="T9" s="406"/>
      <c r="U9" s="406"/>
      <c r="V9" s="406"/>
      <c r="W9" s="406"/>
      <c r="X9" s="406"/>
      <c r="Y9" s="406"/>
      <c r="Z9" s="406"/>
      <c r="AA9" s="406"/>
      <c r="AB9" s="406"/>
      <c r="AC9" s="406"/>
      <c r="AD9" s="406"/>
      <c r="AE9" s="406"/>
      <c r="AF9" s="406"/>
      <c r="AG9" s="406"/>
      <c r="AH9" s="404"/>
      <c r="AI9" s="397"/>
      <c r="AJ9" s="409"/>
      <c r="AK9" s="402"/>
      <c r="AL9" s="397"/>
      <c r="AM9" s="397"/>
      <c r="AN9" s="397"/>
      <c r="AO9" s="397"/>
      <c r="AP9" s="409"/>
      <c r="AQ9" s="407"/>
      <c r="AR9" s="413"/>
      <c r="AS9" s="413"/>
      <c r="AT9" s="413"/>
      <c r="AU9" s="407"/>
      <c r="AV9" s="407"/>
      <c r="AW9" s="407"/>
      <c r="AX9" s="407"/>
      <c r="AY9" s="407"/>
      <c r="AZ9" s="407"/>
      <c r="BA9" s="407"/>
      <c r="BB9" s="407"/>
      <c r="BC9" s="407"/>
      <c r="BD9" s="407"/>
      <c r="BE9" s="407"/>
      <c r="BF9" s="407"/>
      <c r="BG9" s="407"/>
      <c r="BH9" s="406"/>
      <c r="BK9" s="395"/>
      <c r="BL9" s="395"/>
      <c r="BM9" s="395"/>
    </row>
    <row r="10" spans="2:65" s="394" customFormat="1" ht="21" customHeight="1">
      <c r="B10" s="416"/>
      <c r="C10" s="415"/>
      <c r="D10" s="415"/>
      <c r="E10" s="415"/>
      <c r="F10" s="415"/>
      <c r="G10" s="415"/>
      <c r="H10" s="414"/>
      <c r="I10" s="414"/>
      <c r="J10" s="414"/>
      <c r="K10" s="414"/>
      <c r="L10" s="414"/>
      <c r="M10" s="414"/>
      <c r="N10" s="414"/>
      <c r="O10" s="414"/>
      <c r="P10" s="406"/>
      <c r="Q10" s="406"/>
      <c r="R10" s="406"/>
      <c r="S10" s="406"/>
      <c r="T10" s="406"/>
      <c r="U10" s="406"/>
      <c r="V10" s="406"/>
      <c r="W10" s="406"/>
      <c r="X10" s="406"/>
      <c r="Y10" s="406"/>
      <c r="Z10" s="406"/>
      <c r="AA10" s="406"/>
      <c r="AB10" s="406"/>
      <c r="AC10" s="406"/>
      <c r="AD10" s="406"/>
      <c r="AE10" s="406"/>
      <c r="AF10" s="406"/>
      <c r="AG10" s="406"/>
      <c r="AH10" s="404"/>
      <c r="AI10" s="397"/>
      <c r="AJ10" s="409"/>
      <c r="AK10" s="402"/>
      <c r="AL10" s="397"/>
      <c r="AM10" s="397"/>
      <c r="AN10" s="397"/>
      <c r="AO10" s="397"/>
      <c r="AP10" s="409"/>
      <c r="AQ10" s="407" t="s">
        <v>599</v>
      </c>
      <c r="AR10" s="397"/>
      <c r="AS10" s="397"/>
      <c r="AT10" s="409"/>
      <c r="AU10" s="407"/>
      <c r="AV10" s="413"/>
      <c r="AW10" s="413"/>
      <c r="AX10" s="413"/>
      <c r="AY10" s="407"/>
      <c r="AZ10" s="407"/>
      <c r="BA10" s="418" t="s">
        <v>600</v>
      </c>
      <c r="BB10" s="407"/>
      <c r="BC10" s="842"/>
      <c r="BD10" s="843"/>
      <c r="BE10" s="417" t="s">
        <v>601</v>
      </c>
      <c r="BF10" s="407"/>
      <c r="BG10" s="407"/>
      <c r="BH10" s="406"/>
      <c r="BK10" s="395"/>
      <c r="BL10" s="395"/>
      <c r="BM10" s="395"/>
    </row>
    <row r="11" spans="2:65" s="394" customFormat="1" ht="5.0999999999999996" customHeight="1">
      <c r="B11" s="416"/>
      <c r="C11" s="415"/>
      <c r="D11" s="415"/>
      <c r="E11" s="415"/>
      <c r="F11" s="415"/>
      <c r="G11" s="415"/>
      <c r="H11" s="414"/>
      <c r="I11" s="414"/>
      <c r="J11" s="414"/>
      <c r="K11" s="414"/>
      <c r="L11" s="414"/>
      <c r="M11" s="414"/>
      <c r="N11" s="414"/>
      <c r="O11" s="414"/>
      <c r="P11" s="406"/>
      <c r="Q11" s="406"/>
      <c r="R11" s="406"/>
      <c r="S11" s="406"/>
      <c r="T11" s="406"/>
      <c r="U11" s="406"/>
      <c r="V11" s="406"/>
      <c r="W11" s="406"/>
      <c r="X11" s="406"/>
      <c r="Y11" s="406"/>
      <c r="Z11" s="406"/>
      <c r="AA11" s="406"/>
      <c r="AB11" s="406"/>
      <c r="AC11" s="406"/>
      <c r="AD11" s="406"/>
      <c r="AE11" s="406"/>
      <c r="AF11" s="406"/>
      <c r="AG11" s="406"/>
      <c r="AH11" s="404"/>
      <c r="AI11" s="397"/>
      <c r="AJ11" s="409"/>
      <c r="AK11" s="402"/>
      <c r="AL11" s="397"/>
      <c r="AM11" s="397"/>
      <c r="AN11" s="397"/>
      <c r="AO11" s="397"/>
      <c r="AP11" s="409"/>
      <c r="AQ11" s="407"/>
      <c r="AR11" s="413"/>
      <c r="AS11" s="413"/>
      <c r="AT11" s="413"/>
      <c r="AU11" s="407"/>
      <c r="AV11" s="407"/>
      <c r="AW11" s="407"/>
      <c r="AX11" s="407"/>
      <c r="AY11" s="407"/>
      <c r="AZ11" s="407"/>
      <c r="BA11" s="407"/>
      <c r="BB11" s="407"/>
      <c r="BC11" s="407"/>
      <c r="BD11" s="407"/>
      <c r="BE11" s="407"/>
      <c r="BF11" s="407"/>
      <c r="BG11" s="407"/>
      <c r="BH11" s="406"/>
      <c r="BK11" s="395"/>
      <c r="BL11" s="395"/>
      <c r="BM11" s="395"/>
    </row>
    <row r="12" spans="2:65" s="394" customFormat="1" ht="21" customHeight="1">
      <c r="R12" s="399"/>
      <c r="S12" s="399"/>
      <c r="T12" s="411"/>
      <c r="U12" s="846"/>
      <c r="V12" s="846"/>
      <c r="W12" s="398"/>
      <c r="X12" s="412"/>
      <c r="Y12" s="406"/>
      <c r="Z12" s="406"/>
      <c r="AA12" s="404"/>
      <c r="AB12" s="410"/>
      <c r="AC12" s="398"/>
      <c r="AD12" s="404"/>
      <c r="AE12" s="404"/>
      <c r="AF12" s="404"/>
      <c r="AG12" s="408"/>
      <c r="AH12" s="402"/>
      <c r="AI12" s="409" t="s">
        <v>602</v>
      </c>
      <c r="AJ12" s="402"/>
      <c r="AK12" s="409"/>
      <c r="AL12" s="411"/>
      <c r="AM12" s="410"/>
      <c r="AN12" s="407"/>
      <c r="AO12" s="409"/>
      <c r="AP12" s="409"/>
      <c r="AQ12" s="409"/>
      <c r="AR12" s="409"/>
      <c r="AS12" s="398" t="s">
        <v>603</v>
      </c>
      <c r="AT12" s="409"/>
      <c r="AU12" s="409"/>
      <c r="AV12" s="409"/>
      <c r="AW12" s="409"/>
      <c r="AX12" s="409"/>
      <c r="AY12" s="409"/>
      <c r="AZ12" s="409"/>
      <c r="BA12" s="409"/>
      <c r="BB12" s="409"/>
      <c r="BC12" s="404"/>
      <c r="BD12" s="402"/>
      <c r="BE12" s="397"/>
      <c r="BF12" s="397"/>
      <c r="BG12" s="404"/>
      <c r="BH12" s="397"/>
      <c r="BK12" s="395"/>
      <c r="BL12" s="395"/>
      <c r="BM12" s="395"/>
    </row>
    <row r="13" spans="2:65" s="394" customFormat="1" ht="21" customHeight="1">
      <c r="R13" s="409"/>
      <c r="S13" s="397"/>
      <c r="T13" s="397"/>
      <c r="U13" s="397"/>
      <c r="V13" s="397"/>
      <c r="W13" s="406"/>
      <c r="X13" s="406"/>
      <c r="Y13" s="406"/>
      <c r="Z13" s="406"/>
      <c r="AA13" s="409"/>
      <c r="AB13" s="397"/>
      <c r="AC13" s="397"/>
      <c r="AD13" s="409"/>
      <c r="AE13" s="409"/>
      <c r="AF13" s="409"/>
      <c r="AG13" s="408"/>
      <c r="AH13" s="404"/>
      <c r="AI13" s="402"/>
      <c r="AJ13" s="397"/>
      <c r="AK13" s="402"/>
      <c r="AL13" s="397"/>
      <c r="AM13" s="841"/>
      <c r="AN13" s="841"/>
      <c r="AO13" s="407" t="s">
        <v>604</v>
      </c>
      <c r="AP13" s="398"/>
      <c r="AQ13" s="404"/>
      <c r="AR13" s="404"/>
      <c r="AS13" s="398" t="s">
        <v>605</v>
      </c>
      <c r="AT13" s="397"/>
      <c r="AU13" s="397"/>
      <c r="AV13" s="397"/>
      <c r="AW13" s="397"/>
      <c r="AX13" s="397"/>
      <c r="AY13" s="397"/>
      <c r="AZ13" s="397"/>
      <c r="BA13" s="397"/>
      <c r="BB13" s="847">
        <v>0.29166666666666669</v>
      </c>
      <c r="BC13" s="848"/>
      <c r="BD13" s="849"/>
      <c r="BE13" s="396" t="s">
        <v>606</v>
      </c>
      <c r="BF13" s="847">
        <v>0.83333333333333337</v>
      </c>
      <c r="BG13" s="848"/>
      <c r="BH13" s="849"/>
      <c r="BK13" s="395"/>
      <c r="BL13" s="395"/>
      <c r="BM13" s="395"/>
    </row>
    <row r="14" spans="2:65" s="394" customFormat="1" ht="21" customHeight="1">
      <c r="R14" s="405"/>
      <c r="S14" s="405"/>
      <c r="T14" s="405"/>
      <c r="U14" s="405"/>
      <c r="V14" s="405"/>
      <c r="W14" s="405"/>
      <c r="X14" s="406"/>
      <c r="Y14" s="406"/>
      <c r="Z14" s="406"/>
      <c r="AA14" s="396"/>
      <c r="AB14" s="405"/>
      <c r="AC14" s="405"/>
      <c r="AD14" s="396"/>
      <c r="AE14" s="404"/>
      <c r="AF14" s="404"/>
      <c r="AG14" s="403"/>
      <c r="AH14" s="398"/>
      <c r="AI14" s="402"/>
      <c r="AJ14" s="397"/>
      <c r="AK14" s="402"/>
      <c r="AL14" s="397"/>
      <c r="AM14" s="841"/>
      <c r="AN14" s="841"/>
      <c r="AO14" s="401" t="s">
        <v>607</v>
      </c>
      <c r="AP14" s="400"/>
      <c r="AQ14" s="400"/>
      <c r="AR14" s="399"/>
      <c r="AS14" s="398" t="s">
        <v>608</v>
      </c>
      <c r="AT14" s="397"/>
      <c r="AU14" s="397"/>
      <c r="AV14" s="397"/>
      <c r="AW14" s="397"/>
      <c r="AX14" s="397"/>
      <c r="AY14" s="397"/>
      <c r="AZ14" s="397"/>
      <c r="BA14" s="397"/>
      <c r="BB14" s="847">
        <v>0.83333333333333337</v>
      </c>
      <c r="BC14" s="848"/>
      <c r="BD14" s="849"/>
      <c r="BE14" s="396" t="s">
        <v>606</v>
      </c>
      <c r="BF14" s="847">
        <v>0.29166666666666669</v>
      </c>
      <c r="BG14" s="848"/>
      <c r="BH14" s="849"/>
      <c r="BK14" s="395"/>
      <c r="BL14" s="395"/>
      <c r="BM14" s="395"/>
    </row>
    <row r="15" spans="2:65" ht="12" customHeight="1" thickBot="1">
      <c r="B15" s="392"/>
      <c r="C15" s="393"/>
      <c r="D15" s="393"/>
      <c r="E15" s="393"/>
      <c r="F15" s="393"/>
      <c r="G15" s="393"/>
      <c r="H15" s="393"/>
      <c r="I15" s="392"/>
      <c r="J15" s="392"/>
      <c r="K15" s="392"/>
      <c r="L15" s="392"/>
      <c r="M15" s="392"/>
      <c r="N15" s="392"/>
      <c r="O15" s="392"/>
      <c r="P15" s="392"/>
      <c r="Q15" s="392"/>
      <c r="R15" s="392"/>
      <c r="S15" s="392"/>
      <c r="T15" s="392"/>
      <c r="U15" s="392"/>
      <c r="V15" s="392"/>
      <c r="W15" s="392"/>
      <c r="X15" s="392"/>
      <c r="Y15" s="392"/>
      <c r="Z15" s="392"/>
      <c r="AA15" s="393"/>
      <c r="AB15" s="392"/>
      <c r="AC15" s="392"/>
      <c r="AD15" s="392"/>
      <c r="AE15" s="392"/>
      <c r="AF15" s="392"/>
      <c r="AG15" s="392"/>
      <c r="AH15" s="392"/>
      <c r="AI15" s="392"/>
      <c r="AJ15" s="392"/>
      <c r="AK15" s="392"/>
      <c r="AL15" s="392"/>
      <c r="AM15" s="392"/>
      <c r="AR15" s="277"/>
      <c r="BI15" s="391"/>
      <c r="BJ15" s="391"/>
      <c r="BK15" s="391"/>
    </row>
    <row r="16" spans="2:65" ht="21.6" customHeight="1">
      <c r="B16" s="850" t="s">
        <v>609</v>
      </c>
      <c r="C16" s="853" t="s">
        <v>610</v>
      </c>
      <c r="D16" s="854"/>
      <c r="E16" s="855"/>
      <c r="F16" s="390"/>
      <c r="G16" s="389"/>
      <c r="H16" s="862" t="s">
        <v>611</v>
      </c>
      <c r="I16" s="865" t="s">
        <v>612</v>
      </c>
      <c r="J16" s="854"/>
      <c r="K16" s="854"/>
      <c r="L16" s="855"/>
      <c r="M16" s="865" t="s">
        <v>613</v>
      </c>
      <c r="N16" s="854"/>
      <c r="O16" s="855"/>
      <c r="P16" s="865" t="s">
        <v>614</v>
      </c>
      <c r="Q16" s="854"/>
      <c r="R16" s="854"/>
      <c r="S16" s="854"/>
      <c r="T16" s="868"/>
      <c r="U16" s="388"/>
      <c r="V16" s="384"/>
      <c r="W16" s="384"/>
      <c r="X16" s="384"/>
      <c r="Y16" s="384"/>
      <c r="Z16" s="384"/>
      <c r="AA16" s="384"/>
      <c r="AB16" s="384"/>
      <c r="AC16" s="384"/>
      <c r="AD16" s="384"/>
      <c r="AE16" s="384"/>
      <c r="AF16" s="384"/>
      <c r="AG16" s="384"/>
      <c r="AH16" s="384"/>
      <c r="AI16" s="387" t="s">
        <v>615</v>
      </c>
      <c r="AJ16" s="384"/>
      <c r="AK16" s="384"/>
      <c r="AL16" s="384"/>
      <c r="AM16" s="384"/>
      <c r="AN16" s="384" t="s">
        <v>616</v>
      </c>
      <c r="AO16" s="384"/>
      <c r="AP16" s="386"/>
      <c r="AQ16" s="385"/>
      <c r="AR16" s="384" t="s">
        <v>583</v>
      </c>
      <c r="AS16" s="384"/>
      <c r="AT16" s="384"/>
      <c r="AU16" s="384"/>
      <c r="AV16" s="384"/>
      <c r="AW16" s="384"/>
      <c r="AX16" s="384"/>
      <c r="AY16" s="383"/>
      <c r="AZ16" s="871" t="str">
        <f>IF(BC3="計画","(12)1～4週目の勤務時間数合計","(12)1か月の勤務時間数　合計")</f>
        <v>(12)1か月の勤務時間数　合計</v>
      </c>
      <c r="BA16" s="872"/>
      <c r="BB16" s="877" t="s">
        <v>617</v>
      </c>
      <c r="BC16" s="878"/>
      <c r="BD16" s="853" t="s">
        <v>618</v>
      </c>
      <c r="BE16" s="854"/>
      <c r="BF16" s="854"/>
      <c r="BG16" s="854"/>
      <c r="BH16" s="868"/>
    </row>
    <row r="17" spans="2:60" ht="20.25" customHeight="1">
      <c r="B17" s="851"/>
      <c r="C17" s="856"/>
      <c r="D17" s="857"/>
      <c r="E17" s="858"/>
      <c r="F17" s="379"/>
      <c r="G17" s="378"/>
      <c r="H17" s="863"/>
      <c r="I17" s="866"/>
      <c r="J17" s="857"/>
      <c r="K17" s="857"/>
      <c r="L17" s="858"/>
      <c r="M17" s="866"/>
      <c r="N17" s="857"/>
      <c r="O17" s="858"/>
      <c r="P17" s="866"/>
      <c r="Q17" s="857"/>
      <c r="R17" s="857"/>
      <c r="S17" s="857"/>
      <c r="T17" s="869"/>
      <c r="U17" s="883" t="s">
        <v>619</v>
      </c>
      <c r="V17" s="883"/>
      <c r="W17" s="883"/>
      <c r="X17" s="883"/>
      <c r="Y17" s="883"/>
      <c r="Z17" s="883"/>
      <c r="AA17" s="884"/>
      <c r="AB17" s="885" t="s">
        <v>620</v>
      </c>
      <c r="AC17" s="883"/>
      <c r="AD17" s="883"/>
      <c r="AE17" s="883"/>
      <c r="AF17" s="883"/>
      <c r="AG17" s="883"/>
      <c r="AH17" s="884"/>
      <c r="AI17" s="885" t="s">
        <v>621</v>
      </c>
      <c r="AJ17" s="883"/>
      <c r="AK17" s="883"/>
      <c r="AL17" s="883"/>
      <c r="AM17" s="883"/>
      <c r="AN17" s="883"/>
      <c r="AO17" s="884"/>
      <c r="AP17" s="885" t="s">
        <v>622</v>
      </c>
      <c r="AQ17" s="883"/>
      <c r="AR17" s="883"/>
      <c r="AS17" s="883"/>
      <c r="AT17" s="883"/>
      <c r="AU17" s="883"/>
      <c r="AV17" s="884"/>
      <c r="AW17" s="885" t="s">
        <v>623</v>
      </c>
      <c r="AX17" s="883"/>
      <c r="AY17" s="883"/>
      <c r="AZ17" s="873"/>
      <c r="BA17" s="874"/>
      <c r="BB17" s="879"/>
      <c r="BC17" s="880"/>
      <c r="BD17" s="856"/>
      <c r="BE17" s="857"/>
      <c r="BF17" s="857"/>
      <c r="BG17" s="857"/>
      <c r="BH17" s="869"/>
    </row>
    <row r="18" spans="2:60" ht="20.25" customHeight="1">
      <c r="B18" s="851"/>
      <c r="C18" s="856"/>
      <c r="D18" s="857"/>
      <c r="E18" s="858"/>
      <c r="F18" s="379"/>
      <c r="G18" s="378"/>
      <c r="H18" s="863"/>
      <c r="I18" s="866"/>
      <c r="J18" s="857"/>
      <c r="K18" s="857"/>
      <c r="L18" s="858"/>
      <c r="M18" s="866"/>
      <c r="N18" s="857"/>
      <c r="O18" s="858"/>
      <c r="P18" s="866"/>
      <c r="Q18" s="857"/>
      <c r="R18" s="857"/>
      <c r="S18" s="857"/>
      <c r="T18" s="869"/>
      <c r="U18" s="377">
        <v>1</v>
      </c>
      <c r="V18" s="375">
        <v>2</v>
      </c>
      <c r="W18" s="375">
        <v>3</v>
      </c>
      <c r="X18" s="375">
        <v>4</v>
      </c>
      <c r="Y18" s="375">
        <v>5</v>
      </c>
      <c r="Z18" s="375">
        <v>6</v>
      </c>
      <c r="AA18" s="374">
        <v>7</v>
      </c>
      <c r="AB18" s="376">
        <v>8</v>
      </c>
      <c r="AC18" s="375">
        <v>9</v>
      </c>
      <c r="AD18" s="375">
        <v>10</v>
      </c>
      <c r="AE18" s="375">
        <v>11</v>
      </c>
      <c r="AF18" s="375">
        <v>12</v>
      </c>
      <c r="AG18" s="375">
        <v>13</v>
      </c>
      <c r="AH18" s="374">
        <v>14</v>
      </c>
      <c r="AI18" s="377">
        <v>15</v>
      </c>
      <c r="AJ18" s="375">
        <v>16</v>
      </c>
      <c r="AK18" s="375">
        <v>17</v>
      </c>
      <c r="AL18" s="375">
        <v>18</v>
      </c>
      <c r="AM18" s="375">
        <v>19</v>
      </c>
      <c r="AN18" s="375">
        <v>20</v>
      </c>
      <c r="AO18" s="374">
        <v>21</v>
      </c>
      <c r="AP18" s="376">
        <v>22</v>
      </c>
      <c r="AQ18" s="375">
        <v>23</v>
      </c>
      <c r="AR18" s="375">
        <v>24</v>
      </c>
      <c r="AS18" s="375">
        <v>25</v>
      </c>
      <c r="AT18" s="375">
        <v>26</v>
      </c>
      <c r="AU18" s="375">
        <v>27</v>
      </c>
      <c r="AV18" s="374">
        <v>28</v>
      </c>
      <c r="AW18" s="382" t="str">
        <f>IF($BC$3="暦月",IF(DAY(DATE($AD$2,$AH$2,29))=29,29,""),"")</f>
        <v/>
      </c>
      <c r="AX18" s="381" t="str">
        <f>IF($BC$3="暦月",IF(DAY(DATE($AD$2,$AH$2,30))=30,30,""),"")</f>
        <v/>
      </c>
      <c r="AY18" s="380" t="str">
        <f>IF($BC$3="暦月",IF(DAY(DATE($AD$2,$AH$2,31))=31,31,""),"")</f>
        <v/>
      </c>
      <c r="AZ18" s="873"/>
      <c r="BA18" s="874"/>
      <c r="BB18" s="879"/>
      <c r="BC18" s="880"/>
      <c r="BD18" s="856"/>
      <c r="BE18" s="857"/>
      <c r="BF18" s="857"/>
      <c r="BG18" s="857"/>
      <c r="BH18" s="869"/>
    </row>
    <row r="19" spans="2:60" ht="20.25" hidden="1" customHeight="1">
      <c r="B19" s="851"/>
      <c r="C19" s="856"/>
      <c r="D19" s="857"/>
      <c r="E19" s="858"/>
      <c r="F19" s="379"/>
      <c r="G19" s="378"/>
      <c r="H19" s="863"/>
      <c r="I19" s="866"/>
      <c r="J19" s="857"/>
      <c r="K19" s="857"/>
      <c r="L19" s="858"/>
      <c r="M19" s="866"/>
      <c r="N19" s="857"/>
      <c r="O19" s="858"/>
      <c r="P19" s="866"/>
      <c r="Q19" s="857"/>
      <c r="R19" s="857"/>
      <c r="S19" s="857"/>
      <c r="T19" s="869"/>
      <c r="U19" s="377">
        <f>WEEKDAY(DATE($AD$2,$AH$2,1))</f>
        <v>3</v>
      </c>
      <c r="V19" s="375">
        <f>WEEKDAY(DATE($AD$2,$AH$2,2))</f>
        <v>4</v>
      </c>
      <c r="W19" s="375">
        <f>WEEKDAY(DATE($AD$2,$AH$2,3))</f>
        <v>5</v>
      </c>
      <c r="X19" s="375">
        <f>WEEKDAY(DATE($AD$2,$AH$2,4))</f>
        <v>6</v>
      </c>
      <c r="Y19" s="375">
        <f>WEEKDAY(DATE($AD$2,$AH$2,5))</f>
        <v>7</v>
      </c>
      <c r="Z19" s="375">
        <f>WEEKDAY(DATE($AD$2,$AH$2,6))</f>
        <v>1</v>
      </c>
      <c r="AA19" s="374">
        <f>WEEKDAY(DATE($AD$2,$AH$2,7))</f>
        <v>2</v>
      </c>
      <c r="AB19" s="376">
        <f>WEEKDAY(DATE($AD$2,$AH$2,8))</f>
        <v>3</v>
      </c>
      <c r="AC19" s="375">
        <f>WEEKDAY(DATE($AD$2,$AH$2,9))</f>
        <v>4</v>
      </c>
      <c r="AD19" s="375">
        <f>WEEKDAY(DATE($AD$2,$AH$2,10))</f>
        <v>5</v>
      </c>
      <c r="AE19" s="375">
        <f>WEEKDAY(DATE($AD$2,$AH$2,11))</f>
        <v>6</v>
      </c>
      <c r="AF19" s="375">
        <f>WEEKDAY(DATE($AD$2,$AH$2,12))</f>
        <v>7</v>
      </c>
      <c r="AG19" s="375">
        <f>WEEKDAY(DATE($AD$2,$AH$2,13))</f>
        <v>1</v>
      </c>
      <c r="AH19" s="374">
        <f>WEEKDAY(DATE($AD$2,$AH$2,14))</f>
        <v>2</v>
      </c>
      <c r="AI19" s="376">
        <f>WEEKDAY(DATE($AD$2,$AH$2,15))</f>
        <v>3</v>
      </c>
      <c r="AJ19" s="375">
        <f>WEEKDAY(DATE($AD$2,$AH$2,16))</f>
        <v>4</v>
      </c>
      <c r="AK19" s="375">
        <f>WEEKDAY(DATE($AD$2,$AH$2,17))</f>
        <v>5</v>
      </c>
      <c r="AL19" s="375">
        <f>WEEKDAY(DATE($AD$2,$AH$2,18))</f>
        <v>6</v>
      </c>
      <c r="AM19" s="375">
        <f>WEEKDAY(DATE($AD$2,$AH$2,19))</f>
        <v>7</v>
      </c>
      <c r="AN19" s="375">
        <f>WEEKDAY(DATE($AD$2,$AH$2,20))</f>
        <v>1</v>
      </c>
      <c r="AO19" s="374">
        <f>WEEKDAY(DATE($AD$2,$AH$2,21))</f>
        <v>2</v>
      </c>
      <c r="AP19" s="376">
        <f>WEEKDAY(DATE($AD$2,$AH$2,22))</f>
        <v>3</v>
      </c>
      <c r="AQ19" s="375">
        <f>WEEKDAY(DATE($AD$2,$AH$2,23))</f>
        <v>4</v>
      </c>
      <c r="AR19" s="375">
        <f>WEEKDAY(DATE($AD$2,$AH$2,24))</f>
        <v>5</v>
      </c>
      <c r="AS19" s="375">
        <f>WEEKDAY(DATE($AD$2,$AH$2,25))</f>
        <v>6</v>
      </c>
      <c r="AT19" s="375">
        <f>WEEKDAY(DATE($AD$2,$AH$2,26))</f>
        <v>7</v>
      </c>
      <c r="AU19" s="375">
        <f>WEEKDAY(DATE($AD$2,$AH$2,27))</f>
        <v>1</v>
      </c>
      <c r="AV19" s="374">
        <f>WEEKDAY(DATE($AD$2,$AH$2,28))</f>
        <v>2</v>
      </c>
      <c r="AW19" s="376">
        <f>IF(AW18=29,WEEKDAY(DATE($AD$2,$AH$2,29)),0)</f>
        <v>0</v>
      </c>
      <c r="AX19" s="375">
        <f>IF(AX18=30,WEEKDAY(DATE($AD$2,$AH$2,30)),0)</f>
        <v>0</v>
      </c>
      <c r="AY19" s="374">
        <f>IF(AY18=31,WEEKDAY(DATE($AD$2,$AH$2,31)),0)</f>
        <v>0</v>
      </c>
      <c r="AZ19" s="873"/>
      <c r="BA19" s="874"/>
      <c r="BB19" s="879"/>
      <c r="BC19" s="880"/>
      <c r="BD19" s="856"/>
      <c r="BE19" s="857"/>
      <c r="BF19" s="857"/>
      <c r="BG19" s="857"/>
      <c r="BH19" s="869"/>
    </row>
    <row r="20" spans="2:60" ht="20.25" customHeight="1" thickBot="1">
      <c r="B20" s="852"/>
      <c r="C20" s="859"/>
      <c r="D20" s="860"/>
      <c r="E20" s="861"/>
      <c r="F20" s="373"/>
      <c r="G20" s="372"/>
      <c r="H20" s="864"/>
      <c r="I20" s="867"/>
      <c r="J20" s="860"/>
      <c r="K20" s="860"/>
      <c r="L20" s="861"/>
      <c r="M20" s="867"/>
      <c r="N20" s="860"/>
      <c r="O20" s="861"/>
      <c r="P20" s="867"/>
      <c r="Q20" s="860"/>
      <c r="R20" s="860"/>
      <c r="S20" s="860"/>
      <c r="T20" s="870"/>
      <c r="U20" s="371" t="str">
        <f t="shared" ref="U20:AV20" si="0">IF(U19=1,"日",IF(U19=2,"月",IF(U19=3,"火",IF(U19=4,"水",IF(U19=5,"木",IF(U19=6,"金","土"))))))</f>
        <v>火</v>
      </c>
      <c r="V20" s="368" t="str">
        <f t="shared" si="0"/>
        <v>水</v>
      </c>
      <c r="W20" s="368" t="str">
        <f t="shared" si="0"/>
        <v>木</v>
      </c>
      <c r="X20" s="368" t="str">
        <f t="shared" si="0"/>
        <v>金</v>
      </c>
      <c r="Y20" s="368" t="str">
        <f t="shared" si="0"/>
        <v>土</v>
      </c>
      <c r="Z20" s="368" t="str">
        <f t="shared" si="0"/>
        <v>日</v>
      </c>
      <c r="AA20" s="369" t="str">
        <f t="shared" si="0"/>
        <v>月</v>
      </c>
      <c r="AB20" s="370" t="str">
        <f t="shared" si="0"/>
        <v>火</v>
      </c>
      <c r="AC20" s="368" t="str">
        <f t="shared" si="0"/>
        <v>水</v>
      </c>
      <c r="AD20" s="368" t="str">
        <f t="shared" si="0"/>
        <v>木</v>
      </c>
      <c r="AE20" s="368" t="str">
        <f t="shared" si="0"/>
        <v>金</v>
      </c>
      <c r="AF20" s="368" t="str">
        <f t="shared" si="0"/>
        <v>土</v>
      </c>
      <c r="AG20" s="368" t="str">
        <f t="shared" si="0"/>
        <v>日</v>
      </c>
      <c r="AH20" s="369" t="str">
        <f t="shared" si="0"/>
        <v>月</v>
      </c>
      <c r="AI20" s="370" t="str">
        <f t="shared" si="0"/>
        <v>火</v>
      </c>
      <c r="AJ20" s="368" t="str">
        <f t="shared" si="0"/>
        <v>水</v>
      </c>
      <c r="AK20" s="368" t="str">
        <f t="shared" si="0"/>
        <v>木</v>
      </c>
      <c r="AL20" s="368" t="str">
        <f t="shared" si="0"/>
        <v>金</v>
      </c>
      <c r="AM20" s="368" t="str">
        <f t="shared" si="0"/>
        <v>土</v>
      </c>
      <c r="AN20" s="368" t="str">
        <f t="shared" si="0"/>
        <v>日</v>
      </c>
      <c r="AO20" s="369" t="str">
        <f t="shared" si="0"/>
        <v>月</v>
      </c>
      <c r="AP20" s="370" t="str">
        <f t="shared" si="0"/>
        <v>火</v>
      </c>
      <c r="AQ20" s="368" t="str">
        <f t="shared" si="0"/>
        <v>水</v>
      </c>
      <c r="AR20" s="368" t="str">
        <f t="shared" si="0"/>
        <v>木</v>
      </c>
      <c r="AS20" s="368" t="str">
        <f t="shared" si="0"/>
        <v>金</v>
      </c>
      <c r="AT20" s="368" t="str">
        <f t="shared" si="0"/>
        <v>土</v>
      </c>
      <c r="AU20" s="368" t="str">
        <f t="shared" si="0"/>
        <v>日</v>
      </c>
      <c r="AV20" s="369" t="str">
        <f t="shared" si="0"/>
        <v>月</v>
      </c>
      <c r="AW20" s="368" t="str">
        <f>IF(AW19=1,"日",IF(AW19=2,"月",IF(AW19=3,"火",IF(AW19=4,"水",IF(AW19=5,"木",IF(AW19=6,"金",IF(AW19=0,"","土")))))))</f>
        <v/>
      </c>
      <c r="AX20" s="368" t="str">
        <f>IF(AX19=1,"日",IF(AX19=2,"月",IF(AX19=3,"火",IF(AX19=4,"水",IF(AX19=5,"木",IF(AX19=6,"金",IF(AX19=0,"","土")))))))</f>
        <v/>
      </c>
      <c r="AY20" s="368" t="str">
        <f>IF(AY19=1,"日",IF(AY19=2,"月",IF(AY19=3,"火",IF(AY19=4,"水",IF(AY19=5,"木",IF(AY19=6,"金",IF(AY19=0,"","土")))))))</f>
        <v/>
      </c>
      <c r="AZ20" s="875"/>
      <c r="BA20" s="876"/>
      <c r="BB20" s="881"/>
      <c r="BC20" s="882"/>
      <c r="BD20" s="859"/>
      <c r="BE20" s="860"/>
      <c r="BF20" s="860"/>
      <c r="BG20" s="860"/>
      <c r="BH20" s="870"/>
    </row>
    <row r="21" spans="2:60" ht="20.25" customHeight="1">
      <c r="B21" s="367"/>
      <c r="C21" s="918"/>
      <c r="D21" s="919"/>
      <c r="E21" s="920"/>
      <c r="F21" s="366"/>
      <c r="G21" s="365"/>
      <c r="H21" s="921"/>
      <c r="I21" s="922"/>
      <c r="J21" s="923"/>
      <c r="K21" s="923"/>
      <c r="L21" s="924"/>
      <c r="M21" s="925"/>
      <c r="N21" s="926"/>
      <c r="O21" s="927"/>
      <c r="P21" s="364" t="s">
        <v>626</v>
      </c>
      <c r="Q21" s="363"/>
      <c r="R21" s="363"/>
      <c r="S21" s="362"/>
      <c r="T21" s="361"/>
      <c r="U21" s="358"/>
      <c r="V21" s="358"/>
      <c r="W21" s="358"/>
      <c r="X21" s="358"/>
      <c r="Y21" s="358"/>
      <c r="Z21" s="358"/>
      <c r="AA21" s="360"/>
      <c r="AB21" s="359"/>
      <c r="AC21" s="358"/>
      <c r="AD21" s="358"/>
      <c r="AE21" s="358"/>
      <c r="AF21" s="358"/>
      <c r="AG21" s="358"/>
      <c r="AH21" s="360"/>
      <c r="AI21" s="359"/>
      <c r="AJ21" s="358"/>
      <c r="AK21" s="358"/>
      <c r="AL21" s="358"/>
      <c r="AM21" s="358"/>
      <c r="AN21" s="358"/>
      <c r="AO21" s="360"/>
      <c r="AP21" s="359"/>
      <c r="AQ21" s="358"/>
      <c r="AR21" s="358"/>
      <c r="AS21" s="358"/>
      <c r="AT21" s="358"/>
      <c r="AU21" s="358"/>
      <c r="AV21" s="360"/>
      <c r="AW21" s="359"/>
      <c r="AX21" s="358"/>
      <c r="AY21" s="358"/>
      <c r="AZ21" s="928"/>
      <c r="BA21" s="929"/>
      <c r="BB21" s="945"/>
      <c r="BC21" s="929"/>
      <c r="BD21" s="930"/>
      <c r="BE21" s="931"/>
      <c r="BF21" s="931"/>
      <c r="BG21" s="931"/>
      <c r="BH21" s="932"/>
    </row>
    <row r="22" spans="2:60" ht="20.25" customHeight="1">
      <c r="B22" s="316">
        <v>1</v>
      </c>
      <c r="C22" s="889"/>
      <c r="D22" s="890"/>
      <c r="E22" s="891"/>
      <c r="F22" s="325">
        <f>C21</f>
        <v>0</v>
      </c>
      <c r="G22" s="324"/>
      <c r="H22" s="896"/>
      <c r="I22" s="901"/>
      <c r="J22" s="902"/>
      <c r="K22" s="902"/>
      <c r="L22" s="903"/>
      <c r="M22" s="910"/>
      <c r="N22" s="911"/>
      <c r="O22" s="912"/>
      <c r="P22" s="323" t="s">
        <v>627</v>
      </c>
      <c r="Q22" s="322"/>
      <c r="R22" s="322"/>
      <c r="S22" s="321"/>
      <c r="T22" s="320"/>
      <c r="U22" s="318" t="str">
        <f>IF(U21="","",VLOOKUP(U21,シフト記号表!$D$6:$X$47,21,FALSE))</f>
        <v/>
      </c>
      <c r="V22" s="317" t="str">
        <f>IF(V21="","",VLOOKUP(V21,シフト記号表!$D$6:$X$47,21,FALSE))</f>
        <v/>
      </c>
      <c r="W22" s="317" t="str">
        <f>IF(W21="","",VLOOKUP(W21,シフト記号表!$D$6:$X$47,21,FALSE))</f>
        <v/>
      </c>
      <c r="X22" s="317" t="str">
        <f>IF(X21="","",VLOOKUP(X21,シフト記号表!$D$6:$X$47,21,FALSE))</f>
        <v/>
      </c>
      <c r="Y22" s="317" t="str">
        <f>IF(Y21="","",VLOOKUP(Y21,シフト記号表!$D$6:$X$47,21,FALSE))</f>
        <v/>
      </c>
      <c r="Z22" s="317" t="str">
        <f>IF(Z21="","",VLOOKUP(Z21,シフト記号表!$D$6:$X$47,21,FALSE))</f>
        <v/>
      </c>
      <c r="AA22" s="319" t="str">
        <f>IF(AA21="","",VLOOKUP(AA21,シフト記号表!$D$6:$X$47,21,FALSE))</f>
        <v/>
      </c>
      <c r="AB22" s="318" t="str">
        <f>IF(AB21="","",VLOOKUP(AB21,シフト記号表!$D$6:$X$47,21,FALSE))</f>
        <v/>
      </c>
      <c r="AC22" s="317" t="str">
        <f>IF(AC21="","",VLOOKUP(AC21,シフト記号表!$D$6:$X$47,21,FALSE))</f>
        <v/>
      </c>
      <c r="AD22" s="317" t="str">
        <f>IF(AD21="","",VLOOKUP(AD21,シフト記号表!$D$6:$X$47,21,FALSE))</f>
        <v/>
      </c>
      <c r="AE22" s="317" t="str">
        <f>IF(AE21="","",VLOOKUP(AE21,シフト記号表!$D$6:$X$47,21,FALSE))</f>
        <v/>
      </c>
      <c r="AF22" s="317" t="str">
        <f>IF(AF21="","",VLOOKUP(AF21,シフト記号表!$D$6:$X$47,21,FALSE))</f>
        <v/>
      </c>
      <c r="AG22" s="317" t="str">
        <f>IF(AG21="","",VLOOKUP(AG21,シフト記号表!$D$6:$X$47,21,FALSE))</f>
        <v/>
      </c>
      <c r="AH22" s="319" t="str">
        <f>IF(AH21="","",VLOOKUP(AH21,シフト記号表!$D$6:$X$47,21,FALSE))</f>
        <v/>
      </c>
      <c r="AI22" s="318" t="str">
        <f>IF(AI21="","",VLOOKUP(AI21,シフト記号表!$D$6:$X$47,21,FALSE))</f>
        <v/>
      </c>
      <c r="AJ22" s="317" t="str">
        <f>IF(AJ21="","",VLOOKUP(AJ21,シフト記号表!$D$6:$X$47,21,FALSE))</f>
        <v/>
      </c>
      <c r="AK22" s="317" t="str">
        <f>IF(AK21="","",VLOOKUP(AK21,シフト記号表!$D$6:$X$47,21,FALSE))</f>
        <v/>
      </c>
      <c r="AL22" s="317" t="str">
        <f>IF(AL21="","",VLOOKUP(AL21,シフト記号表!$D$6:$X$47,21,FALSE))</f>
        <v/>
      </c>
      <c r="AM22" s="317" t="str">
        <f>IF(AM21="","",VLOOKUP(AM21,シフト記号表!$D$6:$X$47,21,FALSE))</f>
        <v/>
      </c>
      <c r="AN22" s="317" t="str">
        <f>IF(AN21="","",VLOOKUP(AN21,シフト記号表!$D$6:$X$47,21,FALSE))</f>
        <v/>
      </c>
      <c r="AO22" s="319" t="str">
        <f>IF(AO21="","",VLOOKUP(AO21,シフト記号表!$D$6:$X$47,21,FALSE))</f>
        <v/>
      </c>
      <c r="AP22" s="318" t="str">
        <f>IF(AP21="","",VLOOKUP(AP21,シフト記号表!$D$6:$X$47,21,FALSE))</f>
        <v/>
      </c>
      <c r="AQ22" s="317" t="str">
        <f>IF(AQ21="","",VLOOKUP(AQ21,シフト記号表!$D$6:$X$47,21,FALSE))</f>
        <v/>
      </c>
      <c r="AR22" s="317" t="str">
        <f>IF(AR21="","",VLOOKUP(AR21,シフト記号表!$D$6:$X$47,21,FALSE))</f>
        <v/>
      </c>
      <c r="AS22" s="317" t="str">
        <f>IF(AS21="","",VLOOKUP(AS21,シフト記号表!$D$6:$X$47,21,FALSE))</f>
        <v/>
      </c>
      <c r="AT22" s="317" t="str">
        <f>IF(AT21="","",VLOOKUP(AT21,シフト記号表!$D$6:$X$47,21,FALSE))</f>
        <v/>
      </c>
      <c r="AU22" s="317" t="str">
        <f>IF(AU21="","",VLOOKUP(AU21,シフト記号表!$D$6:$X$47,21,FALSE))</f>
        <v/>
      </c>
      <c r="AV22" s="319" t="str">
        <f>IF(AV21="","",VLOOKUP(AV21,シフト記号表!$D$6:$X$47,21,FALSE))</f>
        <v/>
      </c>
      <c r="AW22" s="318" t="str">
        <f>IF(AW21="","",VLOOKUP(AW21,シフト記号表!$D$6:$X$47,21,FALSE))</f>
        <v/>
      </c>
      <c r="AX22" s="317" t="str">
        <f>IF(AX21="","",VLOOKUP(AX21,シフト記号表!$D$6:$X$47,21,FALSE))</f>
        <v/>
      </c>
      <c r="AY22" s="317" t="str">
        <f>IF(AY21="","",VLOOKUP(AY21,シフト記号表!$D$6:$X$47,21,FALSE))</f>
        <v/>
      </c>
      <c r="AZ22" s="939">
        <f>IF($BC$3="４週",SUM(U22:AV22),IF($BC$3="暦月",SUM(U22:AY22),""))</f>
        <v>0</v>
      </c>
      <c r="BA22" s="940"/>
      <c r="BB22" s="941">
        <f>IF($BC$3="４週",AZ22/4,IF($BC$3="暦月",(AZ22/($BC$8/7)),""))</f>
        <v>0</v>
      </c>
      <c r="BC22" s="940"/>
      <c r="BD22" s="933"/>
      <c r="BE22" s="934"/>
      <c r="BF22" s="934"/>
      <c r="BG22" s="934"/>
      <c r="BH22" s="935"/>
    </row>
    <row r="23" spans="2:60" ht="20.25" customHeight="1">
      <c r="B23" s="340"/>
      <c r="C23" s="892"/>
      <c r="D23" s="893"/>
      <c r="E23" s="894"/>
      <c r="F23" s="339"/>
      <c r="G23" s="338">
        <f>C21</f>
        <v>0</v>
      </c>
      <c r="H23" s="897"/>
      <c r="I23" s="904"/>
      <c r="J23" s="905"/>
      <c r="K23" s="905"/>
      <c r="L23" s="906"/>
      <c r="M23" s="913"/>
      <c r="N23" s="914"/>
      <c r="O23" s="915"/>
      <c r="P23" s="348" t="s">
        <v>628</v>
      </c>
      <c r="Q23" s="347"/>
      <c r="R23" s="347"/>
      <c r="S23" s="353"/>
      <c r="T23" s="352"/>
      <c r="U23" s="308" t="str">
        <f>IF(U21="","",VLOOKUP(U21,シフト記号表!$D$6:$Z$47,23,FALSE))</f>
        <v/>
      </c>
      <c r="V23" s="307" t="str">
        <f>IF(V21="","",VLOOKUP(V21,シフト記号表!$D$6:$Z$47,23,FALSE))</f>
        <v/>
      </c>
      <c r="W23" s="307" t="str">
        <f>IF(W21="","",VLOOKUP(W21,シフト記号表!$D$6:$Z$47,23,FALSE))</f>
        <v/>
      </c>
      <c r="X23" s="307" t="str">
        <f>IF(X21="","",VLOOKUP(X21,シフト記号表!$D$6:$Z$47,23,FALSE))</f>
        <v/>
      </c>
      <c r="Y23" s="307" t="str">
        <f>IF(Y21="","",VLOOKUP(Y21,シフト記号表!$D$6:$Z$47,23,FALSE))</f>
        <v/>
      </c>
      <c r="Z23" s="307" t="str">
        <f>IF(Z21="","",VLOOKUP(Z21,シフト記号表!$D$6:$Z$47,23,FALSE))</f>
        <v/>
      </c>
      <c r="AA23" s="309" t="str">
        <f>IF(AA21="","",VLOOKUP(AA21,シフト記号表!$D$6:$Z$47,23,FALSE))</f>
        <v/>
      </c>
      <c r="AB23" s="308" t="str">
        <f>IF(AB21="","",VLOOKUP(AB21,シフト記号表!$D$6:$Z$47,23,FALSE))</f>
        <v/>
      </c>
      <c r="AC23" s="307" t="str">
        <f>IF(AC21="","",VLOOKUP(AC21,シフト記号表!$D$6:$Z$47,23,FALSE))</f>
        <v/>
      </c>
      <c r="AD23" s="307" t="str">
        <f>IF(AD21="","",VLOOKUP(AD21,シフト記号表!$D$6:$Z$47,23,FALSE))</f>
        <v/>
      </c>
      <c r="AE23" s="307" t="str">
        <f>IF(AE21="","",VLOOKUP(AE21,シフト記号表!$D$6:$Z$47,23,FALSE))</f>
        <v/>
      </c>
      <c r="AF23" s="307" t="str">
        <f>IF(AF21="","",VLOOKUP(AF21,シフト記号表!$D$6:$Z$47,23,FALSE))</f>
        <v/>
      </c>
      <c r="AG23" s="307" t="str">
        <f>IF(AG21="","",VLOOKUP(AG21,シフト記号表!$D$6:$Z$47,23,FALSE))</f>
        <v/>
      </c>
      <c r="AH23" s="309" t="str">
        <f>IF(AH21="","",VLOOKUP(AH21,シフト記号表!$D$6:$Z$47,23,FALSE))</f>
        <v/>
      </c>
      <c r="AI23" s="308" t="str">
        <f>IF(AI21="","",VLOOKUP(AI21,シフト記号表!$D$6:$Z$47,23,FALSE))</f>
        <v/>
      </c>
      <c r="AJ23" s="307" t="str">
        <f>IF(AJ21="","",VLOOKUP(AJ21,シフト記号表!$D$6:$Z$47,23,FALSE))</f>
        <v/>
      </c>
      <c r="AK23" s="307" t="str">
        <f>IF(AK21="","",VLOOKUP(AK21,シフト記号表!$D$6:$Z$47,23,FALSE))</f>
        <v/>
      </c>
      <c r="AL23" s="307" t="str">
        <f>IF(AL21="","",VLOOKUP(AL21,シフト記号表!$D$6:$Z$47,23,FALSE))</f>
        <v/>
      </c>
      <c r="AM23" s="307" t="str">
        <f>IF(AM21="","",VLOOKUP(AM21,シフト記号表!$D$6:$Z$47,23,FALSE))</f>
        <v/>
      </c>
      <c r="AN23" s="307" t="str">
        <f>IF(AN21="","",VLOOKUP(AN21,シフト記号表!$D$6:$Z$47,23,FALSE))</f>
        <v/>
      </c>
      <c r="AO23" s="309" t="str">
        <f>IF(AO21="","",VLOOKUP(AO21,シフト記号表!$D$6:$Z$47,23,FALSE))</f>
        <v/>
      </c>
      <c r="AP23" s="308" t="str">
        <f>IF(AP21="","",VLOOKUP(AP21,シフト記号表!$D$6:$Z$47,23,FALSE))</f>
        <v/>
      </c>
      <c r="AQ23" s="307" t="str">
        <f>IF(AQ21="","",VLOOKUP(AQ21,シフト記号表!$D$6:$Z$47,23,FALSE))</f>
        <v/>
      </c>
      <c r="AR23" s="307" t="str">
        <f>IF(AR21="","",VLOOKUP(AR21,シフト記号表!$D$6:$Z$47,23,FALSE))</f>
        <v/>
      </c>
      <c r="AS23" s="307" t="str">
        <f>IF(AS21="","",VLOOKUP(AS21,シフト記号表!$D$6:$Z$47,23,FALSE))</f>
        <v/>
      </c>
      <c r="AT23" s="307" t="str">
        <f>IF(AT21="","",VLOOKUP(AT21,シフト記号表!$D$6:$Z$47,23,FALSE))</f>
        <v/>
      </c>
      <c r="AU23" s="307" t="str">
        <f>IF(AU21="","",VLOOKUP(AU21,シフト記号表!$D$6:$Z$47,23,FALSE))</f>
        <v/>
      </c>
      <c r="AV23" s="309" t="str">
        <f>IF(AV21="","",VLOOKUP(AV21,シフト記号表!$D$6:$Z$47,23,FALSE))</f>
        <v/>
      </c>
      <c r="AW23" s="308" t="str">
        <f>IF(AW21="","",VLOOKUP(AW21,シフト記号表!$D$6:$Z$47,23,FALSE))</f>
        <v/>
      </c>
      <c r="AX23" s="307" t="str">
        <f>IF(AX21="","",VLOOKUP(AX21,シフト記号表!$D$6:$Z$47,23,FALSE))</f>
        <v/>
      </c>
      <c r="AY23" s="307" t="str">
        <f>IF(AY21="","",VLOOKUP(AY21,シフト記号表!$D$6:$Z$47,23,FALSE))</f>
        <v/>
      </c>
      <c r="AZ23" s="942">
        <f>IF($BC$3="４週",SUM(U23:AV23),IF($BC$3="暦月",SUM(U23:AY23),""))</f>
        <v>0</v>
      </c>
      <c r="BA23" s="943"/>
      <c r="BB23" s="944">
        <f>IF($BC$3="４週",AZ23/4,IF($BC$3="暦月",(AZ23/($BC$8/7)),""))</f>
        <v>0</v>
      </c>
      <c r="BC23" s="943"/>
      <c r="BD23" s="936"/>
      <c r="BE23" s="937"/>
      <c r="BF23" s="937"/>
      <c r="BG23" s="937"/>
      <c r="BH23" s="938"/>
    </row>
    <row r="24" spans="2:60" ht="20.25" customHeight="1">
      <c r="B24" s="333"/>
      <c r="C24" s="886"/>
      <c r="D24" s="887"/>
      <c r="E24" s="888"/>
      <c r="F24" s="357"/>
      <c r="G24" s="356"/>
      <c r="H24" s="895"/>
      <c r="I24" s="898"/>
      <c r="J24" s="899"/>
      <c r="K24" s="899"/>
      <c r="L24" s="900"/>
      <c r="M24" s="907"/>
      <c r="N24" s="908"/>
      <c r="O24" s="909"/>
      <c r="P24" s="344" t="s">
        <v>626</v>
      </c>
      <c r="Q24" s="351"/>
      <c r="R24" s="351"/>
      <c r="S24" s="350"/>
      <c r="T24" s="349"/>
      <c r="U24" s="327"/>
      <c r="V24" s="326"/>
      <c r="W24" s="326"/>
      <c r="X24" s="326"/>
      <c r="Y24" s="326"/>
      <c r="Z24" s="326"/>
      <c r="AA24" s="328"/>
      <c r="AB24" s="327"/>
      <c r="AC24" s="326"/>
      <c r="AD24" s="326"/>
      <c r="AE24" s="326"/>
      <c r="AF24" s="326"/>
      <c r="AG24" s="326"/>
      <c r="AH24" s="328"/>
      <c r="AI24" s="327"/>
      <c r="AJ24" s="326"/>
      <c r="AK24" s="326"/>
      <c r="AL24" s="326"/>
      <c r="AM24" s="326"/>
      <c r="AN24" s="326"/>
      <c r="AO24" s="328"/>
      <c r="AP24" s="327"/>
      <c r="AQ24" s="326"/>
      <c r="AR24" s="326"/>
      <c r="AS24" s="326"/>
      <c r="AT24" s="326"/>
      <c r="AU24" s="326"/>
      <c r="AV24" s="328"/>
      <c r="AW24" s="327"/>
      <c r="AX24" s="326"/>
      <c r="AY24" s="326"/>
      <c r="AZ24" s="916"/>
      <c r="BA24" s="917"/>
      <c r="BB24" s="946"/>
      <c r="BC24" s="917"/>
      <c r="BD24" s="947"/>
      <c r="BE24" s="948"/>
      <c r="BF24" s="948"/>
      <c r="BG24" s="948"/>
      <c r="BH24" s="949"/>
    </row>
    <row r="25" spans="2:60" ht="20.25" customHeight="1">
      <c r="B25" s="316">
        <f>B22+1</f>
        <v>2</v>
      </c>
      <c r="C25" s="889"/>
      <c r="D25" s="890"/>
      <c r="E25" s="891"/>
      <c r="F25" s="325">
        <f>C24</f>
        <v>0</v>
      </c>
      <c r="G25" s="324"/>
      <c r="H25" s="896"/>
      <c r="I25" s="901"/>
      <c r="J25" s="902"/>
      <c r="K25" s="902"/>
      <c r="L25" s="903"/>
      <c r="M25" s="910"/>
      <c r="N25" s="911"/>
      <c r="O25" s="912"/>
      <c r="P25" s="323" t="s">
        <v>627</v>
      </c>
      <c r="Q25" s="322"/>
      <c r="R25" s="322"/>
      <c r="S25" s="321"/>
      <c r="T25" s="320"/>
      <c r="U25" s="318" t="str">
        <f>IF(U24="","",VLOOKUP(U24,シフト記号表!$D$6:$X$47,21,FALSE))</f>
        <v/>
      </c>
      <c r="V25" s="317" t="str">
        <f>IF(V24="","",VLOOKUP(V24,シフト記号表!$D$6:$X$47,21,FALSE))</f>
        <v/>
      </c>
      <c r="W25" s="317" t="str">
        <f>IF(W24="","",VLOOKUP(W24,シフト記号表!$D$6:$X$47,21,FALSE))</f>
        <v/>
      </c>
      <c r="X25" s="317" t="str">
        <f>IF(X24="","",VLOOKUP(X24,シフト記号表!$D$6:$X$47,21,FALSE))</f>
        <v/>
      </c>
      <c r="Y25" s="317" t="str">
        <f>IF(Y24="","",VLOOKUP(Y24,シフト記号表!$D$6:$X$47,21,FALSE))</f>
        <v/>
      </c>
      <c r="Z25" s="317" t="str">
        <f>IF(Z24="","",VLOOKUP(Z24,シフト記号表!$D$6:$X$47,21,FALSE))</f>
        <v/>
      </c>
      <c r="AA25" s="319" t="str">
        <f>IF(AA24="","",VLOOKUP(AA24,シフト記号表!$D$6:$X$47,21,FALSE))</f>
        <v/>
      </c>
      <c r="AB25" s="318" t="str">
        <f>IF(AB24="","",VLOOKUP(AB24,シフト記号表!$D$6:$X$47,21,FALSE))</f>
        <v/>
      </c>
      <c r="AC25" s="317" t="str">
        <f>IF(AC24="","",VLOOKUP(AC24,シフト記号表!$D$6:$X$47,21,FALSE))</f>
        <v/>
      </c>
      <c r="AD25" s="317" t="str">
        <f>IF(AD24="","",VLOOKUP(AD24,シフト記号表!$D$6:$X$47,21,FALSE))</f>
        <v/>
      </c>
      <c r="AE25" s="317" t="str">
        <f>IF(AE24="","",VLOOKUP(AE24,シフト記号表!$D$6:$X$47,21,FALSE))</f>
        <v/>
      </c>
      <c r="AF25" s="317" t="str">
        <f>IF(AF24="","",VLOOKUP(AF24,シフト記号表!$D$6:$X$47,21,FALSE))</f>
        <v/>
      </c>
      <c r="AG25" s="317" t="str">
        <f>IF(AG24="","",VLOOKUP(AG24,シフト記号表!$D$6:$X$47,21,FALSE))</f>
        <v/>
      </c>
      <c r="AH25" s="319" t="str">
        <f>IF(AH24="","",VLOOKUP(AH24,シフト記号表!$D$6:$X$47,21,FALSE))</f>
        <v/>
      </c>
      <c r="AI25" s="318" t="str">
        <f>IF(AI24="","",VLOOKUP(AI24,シフト記号表!$D$6:$X$47,21,FALSE))</f>
        <v/>
      </c>
      <c r="AJ25" s="317" t="str">
        <f>IF(AJ24="","",VLOOKUP(AJ24,シフト記号表!$D$6:$X$47,21,FALSE))</f>
        <v/>
      </c>
      <c r="AK25" s="317" t="str">
        <f>IF(AK24="","",VLOOKUP(AK24,シフト記号表!$D$6:$X$47,21,FALSE))</f>
        <v/>
      </c>
      <c r="AL25" s="317" t="str">
        <f>IF(AL24="","",VLOOKUP(AL24,シフト記号表!$D$6:$X$47,21,FALSE))</f>
        <v/>
      </c>
      <c r="AM25" s="317" t="str">
        <f>IF(AM24="","",VLOOKUP(AM24,シフト記号表!$D$6:$X$47,21,FALSE))</f>
        <v/>
      </c>
      <c r="AN25" s="317" t="str">
        <f>IF(AN24="","",VLOOKUP(AN24,シフト記号表!$D$6:$X$47,21,FALSE))</f>
        <v/>
      </c>
      <c r="AO25" s="319" t="str">
        <f>IF(AO24="","",VLOOKUP(AO24,シフト記号表!$D$6:$X$47,21,FALSE))</f>
        <v/>
      </c>
      <c r="AP25" s="318" t="str">
        <f>IF(AP24="","",VLOOKUP(AP24,シフト記号表!$D$6:$X$47,21,FALSE))</f>
        <v/>
      </c>
      <c r="AQ25" s="317" t="str">
        <f>IF(AQ24="","",VLOOKUP(AQ24,シフト記号表!$D$6:$X$47,21,FALSE))</f>
        <v/>
      </c>
      <c r="AR25" s="317" t="str">
        <f>IF(AR24="","",VLOOKUP(AR24,シフト記号表!$D$6:$X$47,21,FALSE))</f>
        <v/>
      </c>
      <c r="AS25" s="317" t="str">
        <f>IF(AS24="","",VLOOKUP(AS24,シフト記号表!$D$6:$X$47,21,FALSE))</f>
        <v/>
      </c>
      <c r="AT25" s="317" t="str">
        <f>IF(AT24="","",VLOOKUP(AT24,シフト記号表!$D$6:$X$47,21,FALSE))</f>
        <v/>
      </c>
      <c r="AU25" s="317" t="str">
        <f>IF(AU24="","",VLOOKUP(AU24,シフト記号表!$D$6:$X$47,21,FALSE))</f>
        <v/>
      </c>
      <c r="AV25" s="319" t="str">
        <f>IF(AV24="","",VLOOKUP(AV24,シフト記号表!$D$6:$X$47,21,FALSE))</f>
        <v/>
      </c>
      <c r="AW25" s="318" t="str">
        <f>IF(AW24="","",VLOOKUP(AW24,シフト記号表!$D$6:$X$47,21,FALSE))</f>
        <v/>
      </c>
      <c r="AX25" s="317" t="str">
        <f>IF(AX24="","",VLOOKUP(AX24,シフト記号表!$D$6:$X$47,21,FALSE))</f>
        <v/>
      </c>
      <c r="AY25" s="317" t="str">
        <f>IF(AY24="","",VLOOKUP(AY24,シフト記号表!$D$6:$X$47,21,FALSE))</f>
        <v/>
      </c>
      <c r="AZ25" s="939">
        <f>IF($BC$3="４週",SUM(U25:AV25),IF($BC$3="暦月",SUM(U25:AY25),""))</f>
        <v>0</v>
      </c>
      <c r="BA25" s="940"/>
      <c r="BB25" s="941">
        <f>IF($BC$3="４週",AZ25/4,IF($BC$3="暦月",(AZ25/($BC$8/7)),""))</f>
        <v>0</v>
      </c>
      <c r="BC25" s="940"/>
      <c r="BD25" s="933"/>
      <c r="BE25" s="934"/>
      <c r="BF25" s="934"/>
      <c r="BG25" s="934"/>
      <c r="BH25" s="935"/>
    </row>
    <row r="26" spans="2:60" ht="20.25" customHeight="1">
      <c r="B26" s="340"/>
      <c r="C26" s="892"/>
      <c r="D26" s="893"/>
      <c r="E26" s="894"/>
      <c r="F26" s="339"/>
      <c r="G26" s="338">
        <f>C24</f>
        <v>0</v>
      </c>
      <c r="H26" s="897"/>
      <c r="I26" s="904"/>
      <c r="J26" s="905"/>
      <c r="K26" s="905"/>
      <c r="L26" s="906"/>
      <c r="M26" s="913"/>
      <c r="N26" s="914"/>
      <c r="O26" s="915"/>
      <c r="P26" s="348" t="s">
        <v>628</v>
      </c>
      <c r="Q26" s="347"/>
      <c r="R26" s="347"/>
      <c r="S26" s="353"/>
      <c r="T26" s="352"/>
      <c r="U26" s="308" t="str">
        <f>IF(U24="","",VLOOKUP(U24,シフト記号表!$D$6:$Z$47,23,FALSE))</f>
        <v/>
      </c>
      <c r="V26" s="307" t="str">
        <f>IF(V24="","",VLOOKUP(V24,シフト記号表!$D$6:$Z$47,23,FALSE))</f>
        <v/>
      </c>
      <c r="W26" s="307" t="str">
        <f>IF(W24="","",VLOOKUP(W24,シフト記号表!$D$6:$Z$47,23,FALSE))</f>
        <v/>
      </c>
      <c r="X26" s="307" t="str">
        <f>IF(X24="","",VLOOKUP(X24,シフト記号表!$D$6:$Z$47,23,FALSE))</f>
        <v/>
      </c>
      <c r="Y26" s="307" t="str">
        <f>IF(Y24="","",VLOOKUP(Y24,シフト記号表!$D$6:$Z$47,23,FALSE))</f>
        <v/>
      </c>
      <c r="Z26" s="307" t="str">
        <f>IF(Z24="","",VLOOKUP(Z24,シフト記号表!$D$6:$Z$47,23,FALSE))</f>
        <v/>
      </c>
      <c r="AA26" s="309" t="str">
        <f>IF(AA24="","",VLOOKUP(AA24,シフト記号表!$D$6:$Z$47,23,FALSE))</f>
        <v/>
      </c>
      <c r="AB26" s="308" t="str">
        <f>IF(AB24="","",VLOOKUP(AB24,シフト記号表!$D$6:$Z$47,23,FALSE))</f>
        <v/>
      </c>
      <c r="AC26" s="307" t="str">
        <f>IF(AC24="","",VLOOKUP(AC24,シフト記号表!$D$6:$Z$47,23,FALSE))</f>
        <v/>
      </c>
      <c r="AD26" s="307" t="str">
        <f>IF(AD24="","",VLOOKUP(AD24,シフト記号表!$D$6:$Z$47,23,FALSE))</f>
        <v/>
      </c>
      <c r="AE26" s="307" t="str">
        <f>IF(AE24="","",VLOOKUP(AE24,シフト記号表!$D$6:$Z$47,23,FALSE))</f>
        <v/>
      </c>
      <c r="AF26" s="307" t="str">
        <f>IF(AF24="","",VLOOKUP(AF24,シフト記号表!$D$6:$Z$47,23,FALSE))</f>
        <v/>
      </c>
      <c r="AG26" s="307" t="str">
        <f>IF(AG24="","",VLOOKUP(AG24,シフト記号表!$D$6:$Z$47,23,FALSE))</f>
        <v/>
      </c>
      <c r="AH26" s="309" t="str">
        <f>IF(AH24="","",VLOOKUP(AH24,シフト記号表!$D$6:$Z$47,23,FALSE))</f>
        <v/>
      </c>
      <c r="AI26" s="308" t="str">
        <f>IF(AI24="","",VLOOKUP(AI24,シフト記号表!$D$6:$Z$47,23,FALSE))</f>
        <v/>
      </c>
      <c r="AJ26" s="307" t="str">
        <f>IF(AJ24="","",VLOOKUP(AJ24,シフト記号表!$D$6:$Z$47,23,FALSE))</f>
        <v/>
      </c>
      <c r="AK26" s="307" t="str">
        <f>IF(AK24="","",VLOOKUP(AK24,シフト記号表!$D$6:$Z$47,23,FALSE))</f>
        <v/>
      </c>
      <c r="AL26" s="307" t="str">
        <f>IF(AL24="","",VLOOKUP(AL24,シフト記号表!$D$6:$Z$47,23,FALSE))</f>
        <v/>
      </c>
      <c r="AM26" s="307" t="str">
        <f>IF(AM24="","",VLOOKUP(AM24,シフト記号表!$D$6:$Z$47,23,FALSE))</f>
        <v/>
      </c>
      <c r="AN26" s="307" t="str">
        <f>IF(AN24="","",VLOOKUP(AN24,シフト記号表!$D$6:$Z$47,23,FALSE))</f>
        <v/>
      </c>
      <c r="AO26" s="309" t="str">
        <f>IF(AO24="","",VLOOKUP(AO24,シフト記号表!$D$6:$Z$47,23,FALSE))</f>
        <v/>
      </c>
      <c r="AP26" s="308" t="str">
        <f>IF(AP24="","",VLOOKUP(AP24,シフト記号表!$D$6:$Z$47,23,FALSE))</f>
        <v/>
      </c>
      <c r="AQ26" s="307" t="str">
        <f>IF(AQ24="","",VLOOKUP(AQ24,シフト記号表!$D$6:$Z$47,23,FALSE))</f>
        <v/>
      </c>
      <c r="AR26" s="307" t="str">
        <f>IF(AR24="","",VLOOKUP(AR24,シフト記号表!$D$6:$Z$47,23,FALSE))</f>
        <v/>
      </c>
      <c r="AS26" s="307" t="str">
        <f>IF(AS24="","",VLOOKUP(AS24,シフト記号表!$D$6:$Z$47,23,FALSE))</f>
        <v/>
      </c>
      <c r="AT26" s="307" t="str">
        <f>IF(AT24="","",VLOOKUP(AT24,シフト記号表!$D$6:$Z$47,23,FALSE))</f>
        <v/>
      </c>
      <c r="AU26" s="307" t="str">
        <f>IF(AU24="","",VLOOKUP(AU24,シフト記号表!$D$6:$Z$47,23,FALSE))</f>
        <v/>
      </c>
      <c r="AV26" s="309" t="str">
        <f>IF(AV24="","",VLOOKUP(AV24,シフト記号表!$D$6:$Z$47,23,FALSE))</f>
        <v/>
      </c>
      <c r="AW26" s="308" t="str">
        <f>IF(AW24="","",VLOOKUP(AW24,シフト記号表!$D$6:$Z$47,23,FALSE))</f>
        <v/>
      </c>
      <c r="AX26" s="307" t="str">
        <f>IF(AX24="","",VLOOKUP(AX24,シフト記号表!$D$6:$Z$47,23,FALSE))</f>
        <v/>
      </c>
      <c r="AY26" s="307" t="str">
        <f>IF(AY24="","",VLOOKUP(AY24,シフト記号表!$D$6:$Z$47,23,FALSE))</f>
        <v/>
      </c>
      <c r="AZ26" s="942">
        <f>IF($BC$3="４週",SUM(U26:AV26),IF($BC$3="暦月",SUM(U26:AY26),""))</f>
        <v>0</v>
      </c>
      <c r="BA26" s="943"/>
      <c r="BB26" s="944">
        <f>IF($BC$3="４週",AZ26/4,IF($BC$3="暦月",(AZ26/($BC$8/7)),""))</f>
        <v>0</v>
      </c>
      <c r="BC26" s="943"/>
      <c r="BD26" s="936"/>
      <c r="BE26" s="937"/>
      <c r="BF26" s="937"/>
      <c r="BG26" s="937"/>
      <c r="BH26" s="938"/>
    </row>
    <row r="27" spans="2:60" ht="20.25" customHeight="1">
      <c r="B27" s="333"/>
      <c r="C27" s="886"/>
      <c r="D27" s="887"/>
      <c r="E27" s="888"/>
      <c r="F27" s="325"/>
      <c r="G27" s="324"/>
      <c r="H27" s="950"/>
      <c r="I27" s="898"/>
      <c r="J27" s="899"/>
      <c r="K27" s="899"/>
      <c r="L27" s="900"/>
      <c r="M27" s="907"/>
      <c r="N27" s="908"/>
      <c r="O27" s="909"/>
      <c r="P27" s="344" t="s">
        <v>626</v>
      </c>
      <c r="Q27" s="351"/>
      <c r="R27" s="351"/>
      <c r="S27" s="350"/>
      <c r="T27" s="349"/>
      <c r="U27" s="327"/>
      <c r="V27" s="326"/>
      <c r="W27" s="326"/>
      <c r="X27" s="326"/>
      <c r="Y27" s="326"/>
      <c r="Z27" s="326"/>
      <c r="AA27" s="328"/>
      <c r="AB27" s="327"/>
      <c r="AC27" s="326"/>
      <c r="AD27" s="326"/>
      <c r="AE27" s="326"/>
      <c r="AF27" s="326"/>
      <c r="AG27" s="326"/>
      <c r="AH27" s="328"/>
      <c r="AI27" s="327"/>
      <c r="AJ27" s="326"/>
      <c r="AK27" s="326"/>
      <c r="AL27" s="326"/>
      <c r="AM27" s="326"/>
      <c r="AN27" s="326"/>
      <c r="AO27" s="328"/>
      <c r="AP27" s="327"/>
      <c r="AQ27" s="326"/>
      <c r="AR27" s="326"/>
      <c r="AS27" s="326"/>
      <c r="AT27" s="326"/>
      <c r="AU27" s="326"/>
      <c r="AV27" s="328"/>
      <c r="AW27" s="327"/>
      <c r="AX27" s="326"/>
      <c r="AY27" s="326"/>
      <c r="AZ27" s="916"/>
      <c r="BA27" s="917"/>
      <c r="BB27" s="946"/>
      <c r="BC27" s="917"/>
      <c r="BD27" s="947"/>
      <c r="BE27" s="948"/>
      <c r="BF27" s="948"/>
      <c r="BG27" s="948"/>
      <c r="BH27" s="949"/>
    </row>
    <row r="28" spans="2:60" ht="20.25" customHeight="1">
      <c r="B28" s="316">
        <f>B25+1</f>
        <v>3</v>
      </c>
      <c r="C28" s="889"/>
      <c r="D28" s="890"/>
      <c r="E28" s="891"/>
      <c r="F28" s="325">
        <f>C27</f>
        <v>0</v>
      </c>
      <c r="G28" s="324"/>
      <c r="H28" s="896"/>
      <c r="I28" s="901"/>
      <c r="J28" s="902"/>
      <c r="K28" s="902"/>
      <c r="L28" s="903"/>
      <c r="M28" s="910"/>
      <c r="N28" s="911"/>
      <c r="O28" s="912"/>
      <c r="P28" s="323" t="s">
        <v>627</v>
      </c>
      <c r="Q28" s="322"/>
      <c r="R28" s="322"/>
      <c r="S28" s="321"/>
      <c r="T28" s="320"/>
      <c r="U28" s="318" t="str">
        <f>IF(U27="","",VLOOKUP(U27,シフト記号表!$D$6:$X$47,21,FALSE))</f>
        <v/>
      </c>
      <c r="V28" s="317" t="str">
        <f>IF(V27="","",VLOOKUP(V27,シフト記号表!$D$6:$X$47,21,FALSE))</f>
        <v/>
      </c>
      <c r="W28" s="317" t="str">
        <f>IF(W27="","",VLOOKUP(W27,シフト記号表!$D$6:$X$47,21,FALSE))</f>
        <v/>
      </c>
      <c r="X28" s="317" t="str">
        <f>IF(X27="","",VLOOKUP(X27,シフト記号表!$D$6:$X$47,21,FALSE))</f>
        <v/>
      </c>
      <c r="Y28" s="317" t="str">
        <f>IF(Y27="","",VLOOKUP(Y27,シフト記号表!$D$6:$X$47,21,FALSE))</f>
        <v/>
      </c>
      <c r="Z28" s="317" t="str">
        <f>IF(Z27="","",VLOOKUP(Z27,シフト記号表!$D$6:$X$47,21,FALSE))</f>
        <v/>
      </c>
      <c r="AA28" s="319" t="str">
        <f>IF(AA27="","",VLOOKUP(AA27,シフト記号表!$D$6:$X$47,21,FALSE))</f>
        <v/>
      </c>
      <c r="AB28" s="318" t="str">
        <f>IF(AB27="","",VLOOKUP(AB27,シフト記号表!$D$6:$X$47,21,FALSE))</f>
        <v/>
      </c>
      <c r="AC28" s="317" t="str">
        <f>IF(AC27="","",VLOOKUP(AC27,シフト記号表!$D$6:$X$47,21,FALSE))</f>
        <v/>
      </c>
      <c r="AD28" s="317" t="str">
        <f>IF(AD27="","",VLOOKUP(AD27,シフト記号表!$D$6:$X$47,21,FALSE))</f>
        <v/>
      </c>
      <c r="AE28" s="317" t="str">
        <f>IF(AE27="","",VLOOKUP(AE27,シフト記号表!$D$6:$X$47,21,FALSE))</f>
        <v/>
      </c>
      <c r="AF28" s="317" t="str">
        <f>IF(AF27="","",VLOOKUP(AF27,シフト記号表!$D$6:$X$47,21,FALSE))</f>
        <v/>
      </c>
      <c r="AG28" s="317" t="str">
        <f>IF(AG27="","",VLOOKUP(AG27,シフト記号表!$D$6:$X$47,21,FALSE))</f>
        <v/>
      </c>
      <c r="AH28" s="319" t="str">
        <f>IF(AH27="","",VLOOKUP(AH27,シフト記号表!$D$6:$X$47,21,FALSE))</f>
        <v/>
      </c>
      <c r="AI28" s="318" t="str">
        <f>IF(AI27="","",VLOOKUP(AI27,シフト記号表!$D$6:$X$47,21,FALSE))</f>
        <v/>
      </c>
      <c r="AJ28" s="317" t="str">
        <f>IF(AJ27="","",VLOOKUP(AJ27,シフト記号表!$D$6:$X$47,21,FALSE))</f>
        <v/>
      </c>
      <c r="AK28" s="317" t="str">
        <f>IF(AK27="","",VLOOKUP(AK27,シフト記号表!$D$6:$X$47,21,FALSE))</f>
        <v/>
      </c>
      <c r="AL28" s="317" t="str">
        <f>IF(AL27="","",VLOOKUP(AL27,シフト記号表!$D$6:$X$47,21,FALSE))</f>
        <v/>
      </c>
      <c r="AM28" s="317" t="str">
        <f>IF(AM27="","",VLOOKUP(AM27,シフト記号表!$D$6:$X$47,21,FALSE))</f>
        <v/>
      </c>
      <c r="AN28" s="317" t="str">
        <f>IF(AN27="","",VLOOKUP(AN27,シフト記号表!$D$6:$X$47,21,FALSE))</f>
        <v/>
      </c>
      <c r="AO28" s="319" t="str">
        <f>IF(AO27="","",VLOOKUP(AO27,シフト記号表!$D$6:$X$47,21,FALSE))</f>
        <v/>
      </c>
      <c r="AP28" s="318" t="str">
        <f>IF(AP27="","",VLOOKUP(AP27,シフト記号表!$D$6:$X$47,21,FALSE))</f>
        <v/>
      </c>
      <c r="AQ28" s="317" t="str">
        <f>IF(AQ27="","",VLOOKUP(AQ27,シフト記号表!$D$6:$X$47,21,FALSE))</f>
        <v/>
      </c>
      <c r="AR28" s="317" t="str">
        <f>IF(AR27="","",VLOOKUP(AR27,シフト記号表!$D$6:$X$47,21,FALSE))</f>
        <v/>
      </c>
      <c r="AS28" s="317" t="str">
        <f>IF(AS27="","",VLOOKUP(AS27,シフト記号表!$D$6:$X$47,21,FALSE))</f>
        <v/>
      </c>
      <c r="AT28" s="317" t="str">
        <f>IF(AT27="","",VLOOKUP(AT27,シフト記号表!$D$6:$X$47,21,FALSE))</f>
        <v/>
      </c>
      <c r="AU28" s="317" t="str">
        <f>IF(AU27="","",VLOOKUP(AU27,シフト記号表!$D$6:$X$47,21,FALSE))</f>
        <v/>
      </c>
      <c r="AV28" s="319" t="str">
        <f>IF(AV27="","",VLOOKUP(AV27,シフト記号表!$D$6:$X$47,21,FALSE))</f>
        <v/>
      </c>
      <c r="AW28" s="318" t="str">
        <f>IF(AW27="","",VLOOKUP(AW27,シフト記号表!$D$6:$X$47,21,FALSE))</f>
        <v/>
      </c>
      <c r="AX28" s="317" t="str">
        <f>IF(AX27="","",VLOOKUP(AX27,シフト記号表!$D$6:$X$47,21,FALSE))</f>
        <v/>
      </c>
      <c r="AY28" s="317" t="str">
        <f>IF(AY27="","",VLOOKUP(AY27,シフト記号表!$D$6:$X$47,21,FALSE))</f>
        <v/>
      </c>
      <c r="AZ28" s="939">
        <f>IF($BC$3="４週",SUM(U28:AV28),IF($BC$3="暦月",SUM(U28:AY28),""))</f>
        <v>0</v>
      </c>
      <c r="BA28" s="940"/>
      <c r="BB28" s="941">
        <f>IF($BC$3="４週",AZ28/4,IF($BC$3="暦月",(AZ28/($BC$8/7)),""))</f>
        <v>0</v>
      </c>
      <c r="BC28" s="940"/>
      <c r="BD28" s="933"/>
      <c r="BE28" s="934"/>
      <c r="BF28" s="934"/>
      <c r="BG28" s="934"/>
      <c r="BH28" s="935"/>
    </row>
    <row r="29" spans="2:60" ht="20.25" customHeight="1">
      <c r="B29" s="340"/>
      <c r="C29" s="892"/>
      <c r="D29" s="893"/>
      <c r="E29" s="894"/>
      <c r="F29" s="339"/>
      <c r="G29" s="338">
        <f>C27</f>
        <v>0</v>
      </c>
      <c r="H29" s="897"/>
      <c r="I29" s="904"/>
      <c r="J29" s="905"/>
      <c r="K29" s="905"/>
      <c r="L29" s="906"/>
      <c r="M29" s="913"/>
      <c r="N29" s="914"/>
      <c r="O29" s="915"/>
      <c r="P29" s="348" t="s">
        <v>628</v>
      </c>
      <c r="Q29" s="343"/>
      <c r="R29" s="343"/>
      <c r="S29" s="342"/>
      <c r="T29" s="355"/>
      <c r="U29" s="308" t="str">
        <f>IF(U27="","",VLOOKUP(U27,シフト記号表!$D$6:$Z$47,23,FALSE))</f>
        <v/>
      </c>
      <c r="V29" s="307" t="str">
        <f>IF(V27="","",VLOOKUP(V27,シフト記号表!$D$6:$Z$47,23,FALSE))</f>
        <v/>
      </c>
      <c r="W29" s="307" t="str">
        <f>IF(W27="","",VLOOKUP(W27,シフト記号表!$D$6:$Z$47,23,FALSE))</f>
        <v/>
      </c>
      <c r="X29" s="307" t="str">
        <f>IF(X27="","",VLOOKUP(X27,シフト記号表!$D$6:$Z$47,23,FALSE))</f>
        <v/>
      </c>
      <c r="Y29" s="307" t="str">
        <f>IF(Y27="","",VLOOKUP(Y27,シフト記号表!$D$6:$Z$47,23,FALSE))</f>
        <v/>
      </c>
      <c r="Z29" s="307" t="str">
        <f>IF(Z27="","",VLOOKUP(Z27,シフト記号表!$D$6:$Z$47,23,FALSE))</f>
        <v/>
      </c>
      <c r="AA29" s="309" t="str">
        <f>IF(AA27="","",VLOOKUP(AA27,シフト記号表!$D$6:$Z$47,23,FALSE))</f>
        <v/>
      </c>
      <c r="AB29" s="308" t="str">
        <f>IF(AB27="","",VLOOKUP(AB27,シフト記号表!$D$6:$Z$47,23,FALSE))</f>
        <v/>
      </c>
      <c r="AC29" s="307" t="str">
        <f>IF(AC27="","",VLOOKUP(AC27,シフト記号表!$D$6:$Z$47,23,FALSE))</f>
        <v/>
      </c>
      <c r="AD29" s="307" t="str">
        <f>IF(AD27="","",VLOOKUP(AD27,シフト記号表!$D$6:$Z$47,23,FALSE))</f>
        <v/>
      </c>
      <c r="AE29" s="307" t="str">
        <f>IF(AE27="","",VLOOKUP(AE27,シフト記号表!$D$6:$Z$47,23,FALSE))</f>
        <v/>
      </c>
      <c r="AF29" s="307" t="str">
        <f>IF(AF27="","",VLOOKUP(AF27,シフト記号表!$D$6:$Z$47,23,FALSE))</f>
        <v/>
      </c>
      <c r="AG29" s="307" t="str">
        <f>IF(AG27="","",VLOOKUP(AG27,シフト記号表!$D$6:$Z$47,23,FALSE))</f>
        <v/>
      </c>
      <c r="AH29" s="309" t="str">
        <f>IF(AH27="","",VLOOKUP(AH27,シフト記号表!$D$6:$Z$47,23,FALSE))</f>
        <v/>
      </c>
      <c r="AI29" s="308" t="str">
        <f>IF(AI27="","",VLOOKUP(AI27,シフト記号表!$D$6:$Z$47,23,FALSE))</f>
        <v/>
      </c>
      <c r="AJ29" s="307" t="str">
        <f>IF(AJ27="","",VLOOKUP(AJ27,シフト記号表!$D$6:$Z$47,23,FALSE))</f>
        <v/>
      </c>
      <c r="AK29" s="307" t="str">
        <f>IF(AK27="","",VLOOKUP(AK27,シフト記号表!$D$6:$Z$47,23,FALSE))</f>
        <v/>
      </c>
      <c r="AL29" s="307" t="str">
        <f>IF(AL27="","",VLOOKUP(AL27,シフト記号表!$D$6:$Z$47,23,FALSE))</f>
        <v/>
      </c>
      <c r="AM29" s="307" t="str">
        <f>IF(AM27="","",VLOOKUP(AM27,シフト記号表!$D$6:$Z$47,23,FALSE))</f>
        <v/>
      </c>
      <c r="AN29" s="307" t="str">
        <f>IF(AN27="","",VLOOKUP(AN27,シフト記号表!$D$6:$Z$47,23,FALSE))</f>
        <v/>
      </c>
      <c r="AO29" s="309" t="str">
        <f>IF(AO27="","",VLOOKUP(AO27,シフト記号表!$D$6:$Z$47,23,FALSE))</f>
        <v/>
      </c>
      <c r="AP29" s="308" t="str">
        <f>IF(AP27="","",VLOOKUP(AP27,シフト記号表!$D$6:$Z$47,23,FALSE))</f>
        <v/>
      </c>
      <c r="AQ29" s="307" t="str">
        <f>IF(AQ27="","",VLOOKUP(AQ27,シフト記号表!$D$6:$Z$47,23,FALSE))</f>
        <v/>
      </c>
      <c r="AR29" s="307" t="str">
        <f>IF(AR27="","",VLOOKUP(AR27,シフト記号表!$D$6:$Z$47,23,FALSE))</f>
        <v/>
      </c>
      <c r="AS29" s="307" t="str">
        <f>IF(AS27="","",VLOOKUP(AS27,シフト記号表!$D$6:$Z$47,23,FALSE))</f>
        <v/>
      </c>
      <c r="AT29" s="307" t="str">
        <f>IF(AT27="","",VLOOKUP(AT27,シフト記号表!$D$6:$Z$47,23,FALSE))</f>
        <v/>
      </c>
      <c r="AU29" s="307" t="str">
        <f>IF(AU27="","",VLOOKUP(AU27,シフト記号表!$D$6:$Z$47,23,FALSE))</f>
        <v/>
      </c>
      <c r="AV29" s="309" t="str">
        <f>IF(AV27="","",VLOOKUP(AV27,シフト記号表!$D$6:$Z$47,23,FALSE))</f>
        <v/>
      </c>
      <c r="AW29" s="308" t="str">
        <f>IF(AW27="","",VLOOKUP(AW27,シフト記号表!$D$6:$Z$47,23,FALSE))</f>
        <v/>
      </c>
      <c r="AX29" s="307" t="str">
        <f>IF(AX27="","",VLOOKUP(AX27,シフト記号表!$D$6:$Z$47,23,FALSE))</f>
        <v/>
      </c>
      <c r="AY29" s="307" t="str">
        <f>IF(AY27="","",VLOOKUP(AY27,シフト記号表!$D$6:$Z$47,23,FALSE))</f>
        <v/>
      </c>
      <c r="AZ29" s="942">
        <f>IF($BC$3="４週",SUM(U29:AV29),IF($BC$3="暦月",SUM(U29:AY29),""))</f>
        <v>0</v>
      </c>
      <c r="BA29" s="943"/>
      <c r="BB29" s="944">
        <f>IF($BC$3="４週",AZ29/4,IF($BC$3="暦月",(AZ29/($BC$8/7)),""))</f>
        <v>0</v>
      </c>
      <c r="BC29" s="943"/>
      <c r="BD29" s="936"/>
      <c r="BE29" s="937"/>
      <c r="BF29" s="937"/>
      <c r="BG29" s="937"/>
      <c r="BH29" s="938"/>
    </row>
    <row r="30" spans="2:60" ht="20.25" customHeight="1">
      <c r="B30" s="333"/>
      <c r="C30" s="886"/>
      <c r="D30" s="887"/>
      <c r="E30" s="888"/>
      <c r="F30" s="325"/>
      <c r="G30" s="324"/>
      <c r="H30" s="950"/>
      <c r="I30" s="898"/>
      <c r="J30" s="899"/>
      <c r="K30" s="899"/>
      <c r="L30" s="900"/>
      <c r="M30" s="907"/>
      <c r="N30" s="908"/>
      <c r="O30" s="909"/>
      <c r="P30" s="344" t="s">
        <v>626</v>
      </c>
      <c r="Q30" s="351"/>
      <c r="R30" s="351"/>
      <c r="S30" s="350"/>
      <c r="T30" s="349"/>
      <c r="U30" s="327"/>
      <c r="V30" s="326"/>
      <c r="W30" s="326"/>
      <c r="X30" s="326"/>
      <c r="Y30" s="326"/>
      <c r="Z30" s="326"/>
      <c r="AA30" s="328"/>
      <c r="AB30" s="327"/>
      <c r="AC30" s="326"/>
      <c r="AD30" s="326"/>
      <c r="AE30" s="326"/>
      <c r="AF30" s="326"/>
      <c r="AG30" s="326"/>
      <c r="AH30" s="328"/>
      <c r="AI30" s="327"/>
      <c r="AJ30" s="326"/>
      <c r="AK30" s="326"/>
      <c r="AL30" s="326"/>
      <c r="AM30" s="326"/>
      <c r="AN30" s="326"/>
      <c r="AO30" s="328"/>
      <c r="AP30" s="327"/>
      <c r="AQ30" s="326"/>
      <c r="AR30" s="326"/>
      <c r="AS30" s="326"/>
      <c r="AT30" s="326"/>
      <c r="AU30" s="326"/>
      <c r="AV30" s="328"/>
      <c r="AW30" s="327"/>
      <c r="AX30" s="326"/>
      <c r="AY30" s="326"/>
      <c r="AZ30" s="916"/>
      <c r="BA30" s="917"/>
      <c r="BB30" s="946"/>
      <c r="BC30" s="917"/>
      <c r="BD30" s="947"/>
      <c r="BE30" s="948"/>
      <c r="BF30" s="948"/>
      <c r="BG30" s="948"/>
      <c r="BH30" s="949"/>
    </row>
    <row r="31" spans="2:60" ht="20.25" customHeight="1">
      <c r="B31" s="316">
        <f>B28+1</f>
        <v>4</v>
      </c>
      <c r="C31" s="889"/>
      <c r="D31" s="890"/>
      <c r="E31" s="891"/>
      <c r="F31" s="325">
        <f>C30</f>
        <v>0</v>
      </c>
      <c r="G31" s="324"/>
      <c r="H31" s="896"/>
      <c r="I31" s="901"/>
      <c r="J31" s="902"/>
      <c r="K31" s="902"/>
      <c r="L31" s="903"/>
      <c r="M31" s="910"/>
      <c r="N31" s="911"/>
      <c r="O31" s="912"/>
      <c r="P31" s="323" t="s">
        <v>627</v>
      </c>
      <c r="Q31" s="322"/>
      <c r="R31" s="322"/>
      <c r="S31" s="321"/>
      <c r="T31" s="320"/>
      <c r="U31" s="318" t="str">
        <f>IF(U30="","",VLOOKUP(U30,シフト記号表!$D$6:$X$47,21,FALSE))</f>
        <v/>
      </c>
      <c r="V31" s="317" t="str">
        <f>IF(V30="","",VLOOKUP(V30,シフト記号表!$D$6:$X$47,21,FALSE))</f>
        <v/>
      </c>
      <c r="W31" s="317" t="str">
        <f>IF(W30="","",VLOOKUP(W30,シフト記号表!$D$6:$X$47,21,FALSE))</f>
        <v/>
      </c>
      <c r="X31" s="317" t="str">
        <f>IF(X30="","",VLOOKUP(X30,シフト記号表!$D$6:$X$47,21,FALSE))</f>
        <v/>
      </c>
      <c r="Y31" s="317" t="str">
        <f>IF(Y30="","",VLOOKUP(Y30,シフト記号表!$D$6:$X$47,21,FALSE))</f>
        <v/>
      </c>
      <c r="Z31" s="317" t="str">
        <f>IF(Z30="","",VLOOKUP(Z30,シフト記号表!$D$6:$X$47,21,FALSE))</f>
        <v/>
      </c>
      <c r="AA31" s="319" t="str">
        <f>IF(AA30="","",VLOOKUP(AA30,シフト記号表!$D$6:$X$47,21,FALSE))</f>
        <v/>
      </c>
      <c r="AB31" s="318" t="str">
        <f>IF(AB30="","",VLOOKUP(AB30,シフト記号表!$D$6:$X$47,21,FALSE))</f>
        <v/>
      </c>
      <c r="AC31" s="317" t="str">
        <f>IF(AC30="","",VLOOKUP(AC30,シフト記号表!$D$6:$X$47,21,FALSE))</f>
        <v/>
      </c>
      <c r="AD31" s="317" t="str">
        <f>IF(AD30="","",VLOOKUP(AD30,シフト記号表!$D$6:$X$47,21,FALSE))</f>
        <v/>
      </c>
      <c r="AE31" s="317" t="str">
        <f>IF(AE30="","",VLOOKUP(AE30,シフト記号表!$D$6:$X$47,21,FALSE))</f>
        <v/>
      </c>
      <c r="AF31" s="317" t="str">
        <f>IF(AF30="","",VLOOKUP(AF30,シフト記号表!$D$6:$X$47,21,FALSE))</f>
        <v/>
      </c>
      <c r="AG31" s="317" t="str">
        <f>IF(AG30="","",VLOOKUP(AG30,シフト記号表!$D$6:$X$47,21,FALSE))</f>
        <v/>
      </c>
      <c r="AH31" s="319" t="str">
        <f>IF(AH30="","",VLOOKUP(AH30,シフト記号表!$D$6:$X$47,21,FALSE))</f>
        <v/>
      </c>
      <c r="AI31" s="318" t="str">
        <f>IF(AI30="","",VLOOKUP(AI30,シフト記号表!$D$6:$X$47,21,FALSE))</f>
        <v/>
      </c>
      <c r="AJ31" s="317" t="str">
        <f>IF(AJ30="","",VLOOKUP(AJ30,シフト記号表!$D$6:$X$47,21,FALSE))</f>
        <v/>
      </c>
      <c r="AK31" s="317" t="str">
        <f>IF(AK30="","",VLOOKUP(AK30,シフト記号表!$D$6:$X$47,21,FALSE))</f>
        <v/>
      </c>
      <c r="AL31" s="317" t="str">
        <f>IF(AL30="","",VLOOKUP(AL30,シフト記号表!$D$6:$X$47,21,FALSE))</f>
        <v/>
      </c>
      <c r="AM31" s="317" t="str">
        <f>IF(AM30="","",VLOOKUP(AM30,シフト記号表!$D$6:$X$47,21,FALSE))</f>
        <v/>
      </c>
      <c r="AN31" s="317" t="str">
        <f>IF(AN30="","",VLOOKUP(AN30,シフト記号表!$D$6:$X$47,21,FALSE))</f>
        <v/>
      </c>
      <c r="AO31" s="319" t="str">
        <f>IF(AO30="","",VLOOKUP(AO30,シフト記号表!$D$6:$X$47,21,FALSE))</f>
        <v/>
      </c>
      <c r="AP31" s="318" t="str">
        <f>IF(AP30="","",VLOOKUP(AP30,シフト記号表!$D$6:$X$47,21,FALSE))</f>
        <v/>
      </c>
      <c r="AQ31" s="317" t="str">
        <f>IF(AQ30="","",VLOOKUP(AQ30,シフト記号表!$D$6:$X$47,21,FALSE))</f>
        <v/>
      </c>
      <c r="AR31" s="317" t="str">
        <f>IF(AR30="","",VLOOKUP(AR30,シフト記号表!$D$6:$X$47,21,FALSE))</f>
        <v/>
      </c>
      <c r="AS31" s="317" t="str">
        <f>IF(AS30="","",VLOOKUP(AS30,シフト記号表!$D$6:$X$47,21,FALSE))</f>
        <v/>
      </c>
      <c r="AT31" s="317" t="str">
        <f>IF(AT30="","",VLOOKUP(AT30,シフト記号表!$D$6:$X$47,21,FALSE))</f>
        <v/>
      </c>
      <c r="AU31" s="317" t="str">
        <f>IF(AU30="","",VLOOKUP(AU30,シフト記号表!$D$6:$X$47,21,FALSE))</f>
        <v/>
      </c>
      <c r="AV31" s="319" t="str">
        <f>IF(AV30="","",VLOOKUP(AV30,シフト記号表!$D$6:$X$47,21,FALSE))</f>
        <v/>
      </c>
      <c r="AW31" s="318" t="str">
        <f>IF(AW30="","",VLOOKUP(AW30,シフト記号表!$D$6:$X$47,21,FALSE))</f>
        <v/>
      </c>
      <c r="AX31" s="317" t="str">
        <f>IF(AX30="","",VLOOKUP(AX30,シフト記号表!$D$6:$X$47,21,FALSE))</f>
        <v/>
      </c>
      <c r="AY31" s="317" t="str">
        <f>IF(AY30="","",VLOOKUP(AY30,シフト記号表!$D$6:$X$47,21,FALSE))</f>
        <v/>
      </c>
      <c r="AZ31" s="939">
        <f>IF($BC$3="４週",SUM(U31:AV31),IF($BC$3="暦月",SUM(U31:AY31),""))</f>
        <v>0</v>
      </c>
      <c r="BA31" s="940"/>
      <c r="BB31" s="941">
        <f>IF($BC$3="４週",AZ31/4,IF($BC$3="暦月",(AZ31/($BC$8/7)),""))</f>
        <v>0</v>
      </c>
      <c r="BC31" s="940"/>
      <c r="BD31" s="933"/>
      <c r="BE31" s="934"/>
      <c r="BF31" s="934"/>
      <c r="BG31" s="934"/>
      <c r="BH31" s="935"/>
    </row>
    <row r="32" spans="2:60" ht="20.25" customHeight="1">
      <c r="B32" s="340"/>
      <c r="C32" s="892"/>
      <c r="D32" s="893"/>
      <c r="E32" s="894"/>
      <c r="F32" s="339"/>
      <c r="G32" s="338">
        <f>C30</f>
        <v>0</v>
      </c>
      <c r="H32" s="897"/>
      <c r="I32" s="904"/>
      <c r="J32" s="905"/>
      <c r="K32" s="905"/>
      <c r="L32" s="906"/>
      <c r="M32" s="913"/>
      <c r="N32" s="914"/>
      <c r="O32" s="915"/>
      <c r="P32" s="348" t="s">
        <v>628</v>
      </c>
      <c r="Q32" s="354"/>
      <c r="R32" s="354"/>
      <c r="S32" s="353"/>
      <c r="T32" s="352"/>
      <c r="U32" s="308" t="str">
        <f>IF(U30="","",VLOOKUP(U30,シフト記号表!$D$6:$Z$47,23,FALSE))</f>
        <v/>
      </c>
      <c r="V32" s="307" t="str">
        <f>IF(V30="","",VLOOKUP(V30,シフト記号表!$D$6:$Z$47,23,FALSE))</f>
        <v/>
      </c>
      <c r="W32" s="307" t="str">
        <f>IF(W30="","",VLOOKUP(W30,シフト記号表!$D$6:$Z$47,23,FALSE))</f>
        <v/>
      </c>
      <c r="X32" s="307" t="str">
        <f>IF(X30="","",VLOOKUP(X30,シフト記号表!$D$6:$Z$47,23,FALSE))</f>
        <v/>
      </c>
      <c r="Y32" s="307" t="str">
        <f>IF(Y30="","",VLOOKUP(Y30,シフト記号表!$D$6:$Z$47,23,FALSE))</f>
        <v/>
      </c>
      <c r="Z32" s="307" t="str">
        <f>IF(Z30="","",VLOOKUP(Z30,シフト記号表!$D$6:$Z$47,23,FALSE))</f>
        <v/>
      </c>
      <c r="AA32" s="309" t="str">
        <f>IF(AA30="","",VLOOKUP(AA30,シフト記号表!$D$6:$Z$47,23,FALSE))</f>
        <v/>
      </c>
      <c r="AB32" s="308" t="str">
        <f>IF(AB30="","",VLOOKUP(AB30,シフト記号表!$D$6:$Z$47,23,FALSE))</f>
        <v/>
      </c>
      <c r="AC32" s="307" t="str">
        <f>IF(AC30="","",VLOOKUP(AC30,シフト記号表!$D$6:$Z$47,23,FALSE))</f>
        <v/>
      </c>
      <c r="AD32" s="307" t="str">
        <f>IF(AD30="","",VLOOKUP(AD30,シフト記号表!$D$6:$Z$47,23,FALSE))</f>
        <v/>
      </c>
      <c r="AE32" s="307" t="str">
        <f>IF(AE30="","",VLOOKUP(AE30,シフト記号表!$D$6:$Z$47,23,FALSE))</f>
        <v/>
      </c>
      <c r="AF32" s="307" t="str">
        <f>IF(AF30="","",VLOOKUP(AF30,シフト記号表!$D$6:$Z$47,23,FALSE))</f>
        <v/>
      </c>
      <c r="AG32" s="307" t="str">
        <f>IF(AG30="","",VLOOKUP(AG30,シフト記号表!$D$6:$Z$47,23,FALSE))</f>
        <v/>
      </c>
      <c r="AH32" s="309" t="str">
        <f>IF(AH30="","",VLOOKUP(AH30,シフト記号表!$D$6:$Z$47,23,FALSE))</f>
        <v/>
      </c>
      <c r="AI32" s="308" t="str">
        <f>IF(AI30="","",VLOOKUP(AI30,シフト記号表!$D$6:$Z$47,23,FALSE))</f>
        <v/>
      </c>
      <c r="AJ32" s="307" t="str">
        <f>IF(AJ30="","",VLOOKUP(AJ30,シフト記号表!$D$6:$Z$47,23,FALSE))</f>
        <v/>
      </c>
      <c r="AK32" s="307" t="str">
        <f>IF(AK30="","",VLOOKUP(AK30,シフト記号表!$D$6:$Z$47,23,FALSE))</f>
        <v/>
      </c>
      <c r="AL32" s="307" t="str">
        <f>IF(AL30="","",VLOOKUP(AL30,シフト記号表!$D$6:$Z$47,23,FALSE))</f>
        <v/>
      </c>
      <c r="AM32" s="307" t="str">
        <f>IF(AM30="","",VLOOKUP(AM30,シフト記号表!$D$6:$Z$47,23,FALSE))</f>
        <v/>
      </c>
      <c r="AN32" s="307" t="str">
        <f>IF(AN30="","",VLOOKUP(AN30,シフト記号表!$D$6:$Z$47,23,FALSE))</f>
        <v/>
      </c>
      <c r="AO32" s="309" t="str">
        <f>IF(AO30="","",VLOOKUP(AO30,シフト記号表!$D$6:$Z$47,23,FALSE))</f>
        <v/>
      </c>
      <c r="AP32" s="308" t="str">
        <f>IF(AP30="","",VLOOKUP(AP30,シフト記号表!$D$6:$Z$47,23,FALSE))</f>
        <v/>
      </c>
      <c r="AQ32" s="307" t="str">
        <f>IF(AQ30="","",VLOOKUP(AQ30,シフト記号表!$D$6:$Z$47,23,FALSE))</f>
        <v/>
      </c>
      <c r="AR32" s="307" t="str">
        <f>IF(AR30="","",VLOOKUP(AR30,シフト記号表!$D$6:$Z$47,23,FALSE))</f>
        <v/>
      </c>
      <c r="AS32" s="307" t="str">
        <f>IF(AS30="","",VLOOKUP(AS30,シフト記号表!$D$6:$Z$47,23,FALSE))</f>
        <v/>
      </c>
      <c r="AT32" s="307" t="str">
        <f>IF(AT30="","",VLOOKUP(AT30,シフト記号表!$D$6:$Z$47,23,FALSE))</f>
        <v/>
      </c>
      <c r="AU32" s="307" t="str">
        <f>IF(AU30="","",VLOOKUP(AU30,シフト記号表!$D$6:$Z$47,23,FALSE))</f>
        <v/>
      </c>
      <c r="AV32" s="309" t="str">
        <f>IF(AV30="","",VLOOKUP(AV30,シフト記号表!$D$6:$Z$47,23,FALSE))</f>
        <v/>
      </c>
      <c r="AW32" s="308" t="str">
        <f>IF(AW30="","",VLOOKUP(AW30,シフト記号表!$D$6:$Z$47,23,FALSE))</f>
        <v/>
      </c>
      <c r="AX32" s="307" t="str">
        <f>IF(AX30="","",VLOOKUP(AX30,シフト記号表!$D$6:$Z$47,23,FALSE))</f>
        <v/>
      </c>
      <c r="AY32" s="307" t="str">
        <f>IF(AY30="","",VLOOKUP(AY30,シフト記号表!$D$6:$Z$47,23,FALSE))</f>
        <v/>
      </c>
      <c r="AZ32" s="942">
        <f>IF($BC$3="４週",SUM(U32:AV32),IF($BC$3="暦月",SUM(U32:AY32),""))</f>
        <v>0</v>
      </c>
      <c r="BA32" s="943"/>
      <c r="BB32" s="944">
        <f>IF($BC$3="４週",AZ32/4,IF($BC$3="暦月",(AZ32/($BC$8/7)),""))</f>
        <v>0</v>
      </c>
      <c r="BC32" s="943"/>
      <c r="BD32" s="936"/>
      <c r="BE32" s="937"/>
      <c r="BF32" s="937"/>
      <c r="BG32" s="937"/>
      <c r="BH32" s="938"/>
    </row>
    <row r="33" spans="2:60" ht="20.25" customHeight="1">
      <c r="B33" s="333"/>
      <c r="C33" s="886"/>
      <c r="D33" s="887"/>
      <c r="E33" s="888"/>
      <c r="F33" s="325"/>
      <c r="G33" s="324"/>
      <c r="H33" s="950"/>
      <c r="I33" s="898"/>
      <c r="J33" s="899"/>
      <c r="K33" s="899"/>
      <c r="L33" s="900"/>
      <c r="M33" s="907"/>
      <c r="N33" s="908"/>
      <c r="O33" s="909"/>
      <c r="P33" s="344" t="s">
        <v>626</v>
      </c>
      <c r="Q33" s="351"/>
      <c r="R33" s="351"/>
      <c r="S33" s="350"/>
      <c r="T33" s="349"/>
      <c r="U33" s="327"/>
      <c r="V33" s="326"/>
      <c r="W33" s="326"/>
      <c r="X33" s="326"/>
      <c r="Y33" s="326"/>
      <c r="Z33" s="326"/>
      <c r="AA33" s="328"/>
      <c r="AB33" s="327"/>
      <c r="AC33" s="326"/>
      <c r="AD33" s="326"/>
      <c r="AE33" s="326"/>
      <c r="AF33" s="326"/>
      <c r="AG33" s="326"/>
      <c r="AH33" s="328"/>
      <c r="AI33" s="327"/>
      <c r="AJ33" s="326"/>
      <c r="AK33" s="326"/>
      <c r="AL33" s="326"/>
      <c r="AM33" s="326"/>
      <c r="AN33" s="326"/>
      <c r="AO33" s="328"/>
      <c r="AP33" s="327"/>
      <c r="AQ33" s="326"/>
      <c r="AR33" s="326"/>
      <c r="AS33" s="326"/>
      <c r="AT33" s="326"/>
      <c r="AU33" s="326"/>
      <c r="AV33" s="328"/>
      <c r="AW33" s="327"/>
      <c r="AX33" s="326"/>
      <c r="AY33" s="326"/>
      <c r="AZ33" s="916"/>
      <c r="BA33" s="917"/>
      <c r="BB33" s="946"/>
      <c r="BC33" s="917"/>
      <c r="BD33" s="947"/>
      <c r="BE33" s="948"/>
      <c r="BF33" s="948"/>
      <c r="BG33" s="948"/>
      <c r="BH33" s="949"/>
    </row>
    <row r="34" spans="2:60" ht="20.25" customHeight="1">
      <c r="B34" s="316">
        <f>B31+1</f>
        <v>5</v>
      </c>
      <c r="C34" s="889"/>
      <c r="D34" s="890"/>
      <c r="E34" s="891"/>
      <c r="F34" s="325">
        <f>C33</f>
        <v>0</v>
      </c>
      <c r="G34" s="324"/>
      <c r="H34" s="896"/>
      <c r="I34" s="901"/>
      <c r="J34" s="902"/>
      <c r="K34" s="902"/>
      <c r="L34" s="903"/>
      <c r="M34" s="910"/>
      <c r="N34" s="911"/>
      <c r="O34" s="912"/>
      <c r="P34" s="323" t="s">
        <v>627</v>
      </c>
      <c r="Q34" s="322"/>
      <c r="R34" s="322"/>
      <c r="S34" s="321"/>
      <c r="T34" s="320"/>
      <c r="U34" s="318" t="str">
        <f>IF(U33="","",VLOOKUP(U33,シフト記号表!$D$6:$X$47,21,FALSE))</f>
        <v/>
      </c>
      <c r="V34" s="317" t="str">
        <f>IF(V33="","",VLOOKUP(V33,シフト記号表!$D$6:$X$47,21,FALSE))</f>
        <v/>
      </c>
      <c r="W34" s="317" t="str">
        <f>IF(W33="","",VLOOKUP(W33,シフト記号表!$D$6:$X$47,21,FALSE))</f>
        <v/>
      </c>
      <c r="X34" s="317" t="str">
        <f>IF(X33="","",VLOOKUP(X33,シフト記号表!$D$6:$X$47,21,FALSE))</f>
        <v/>
      </c>
      <c r="Y34" s="317" t="str">
        <f>IF(Y33="","",VLOOKUP(Y33,シフト記号表!$D$6:$X$47,21,FALSE))</f>
        <v/>
      </c>
      <c r="Z34" s="317" t="str">
        <f>IF(Z33="","",VLOOKUP(Z33,シフト記号表!$D$6:$X$47,21,FALSE))</f>
        <v/>
      </c>
      <c r="AA34" s="319" t="str">
        <f>IF(AA33="","",VLOOKUP(AA33,シフト記号表!$D$6:$X$47,21,FALSE))</f>
        <v/>
      </c>
      <c r="AB34" s="318" t="str">
        <f>IF(AB33="","",VLOOKUP(AB33,シフト記号表!$D$6:$X$47,21,FALSE))</f>
        <v/>
      </c>
      <c r="AC34" s="317" t="str">
        <f>IF(AC33="","",VLOOKUP(AC33,シフト記号表!$D$6:$X$47,21,FALSE))</f>
        <v/>
      </c>
      <c r="AD34" s="317" t="str">
        <f>IF(AD33="","",VLOOKUP(AD33,シフト記号表!$D$6:$X$47,21,FALSE))</f>
        <v/>
      </c>
      <c r="AE34" s="317" t="str">
        <f>IF(AE33="","",VLOOKUP(AE33,シフト記号表!$D$6:$X$47,21,FALSE))</f>
        <v/>
      </c>
      <c r="AF34" s="317" t="str">
        <f>IF(AF33="","",VLOOKUP(AF33,シフト記号表!$D$6:$X$47,21,FALSE))</f>
        <v/>
      </c>
      <c r="AG34" s="317" t="str">
        <f>IF(AG33="","",VLOOKUP(AG33,シフト記号表!$D$6:$X$47,21,FALSE))</f>
        <v/>
      </c>
      <c r="AH34" s="319" t="str">
        <f>IF(AH33="","",VLOOKUP(AH33,シフト記号表!$D$6:$X$47,21,FALSE))</f>
        <v/>
      </c>
      <c r="AI34" s="318" t="str">
        <f>IF(AI33="","",VLOOKUP(AI33,シフト記号表!$D$6:$X$47,21,FALSE))</f>
        <v/>
      </c>
      <c r="AJ34" s="317" t="str">
        <f>IF(AJ33="","",VLOOKUP(AJ33,シフト記号表!$D$6:$X$47,21,FALSE))</f>
        <v/>
      </c>
      <c r="AK34" s="317" t="str">
        <f>IF(AK33="","",VLOOKUP(AK33,シフト記号表!$D$6:$X$47,21,FALSE))</f>
        <v/>
      </c>
      <c r="AL34" s="317" t="str">
        <f>IF(AL33="","",VLOOKUP(AL33,シフト記号表!$D$6:$X$47,21,FALSE))</f>
        <v/>
      </c>
      <c r="AM34" s="317" t="str">
        <f>IF(AM33="","",VLOOKUP(AM33,シフト記号表!$D$6:$X$47,21,FALSE))</f>
        <v/>
      </c>
      <c r="AN34" s="317" t="str">
        <f>IF(AN33="","",VLOOKUP(AN33,シフト記号表!$D$6:$X$47,21,FALSE))</f>
        <v/>
      </c>
      <c r="AO34" s="319" t="str">
        <f>IF(AO33="","",VLOOKUP(AO33,シフト記号表!$D$6:$X$47,21,FALSE))</f>
        <v/>
      </c>
      <c r="AP34" s="318" t="str">
        <f>IF(AP33="","",VLOOKUP(AP33,シフト記号表!$D$6:$X$47,21,FALSE))</f>
        <v/>
      </c>
      <c r="AQ34" s="317" t="str">
        <f>IF(AQ33="","",VLOOKUP(AQ33,シフト記号表!$D$6:$X$47,21,FALSE))</f>
        <v/>
      </c>
      <c r="AR34" s="317" t="str">
        <f>IF(AR33="","",VLOOKUP(AR33,シフト記号表!$D$6:$X$47,21,FALSE))</f>
        <v/>
      </c>
      <c r="AS34" s="317" t="str">
        <f>IF(AS33="","",VLOOKUP(AS33,シフト記号表!$D$6:$X$47,21,FALSE))</f>
        <v/>
      </c>
      <c r="AT34" s="317" t="str">
        <f>IF(AT33="","",VLOOKUP(AT33,シフト記号表!$D$6:$X$47,21,FALSE))</f>
        <v/>
      </c>
      <c r="AU34" s="317" t="str">
        <f>IF(AU33="","",VLOOKUP(AU33,シフト記号表!$D$6:$X$47,21,FALSE))</f>
        <v/>
      </c>
      <c r="AV34" s="319" t="str">
        <f>IF(AV33="","",VLOOKUP(AV33,シフト記号表!$D$6:$X$47,21,FALSE))</f>
        <v/>
      </c>
      <c r="AW34" s="318" t="str">
        <f>IF(AW33="","",VLOOKUP(AW33,シフト記号表!$D$6:$X$47,21,FALSE))</f>
        <v/>
      </c>
      <c r="AX34" s="317" t="str">
        <f>IF(AX33="","",VLOOKUP(AX33,シフト記号表!$D$6:$X$47,21,FALSE))</f>
        <v/>
      </c>
      <c r="AY34" s="317" t="str">
        <f>IF(AY33="","",VLOOKUP(AY33,シフト記号表!$D$6:$X$47,21,FALSE))</f>
        <v/>
      </c>
      <c r="AZ34" s="939">
        <f>IF($BC$3="４週",SUM(U34:AV34),IF($BC$3="暦月",SUM(U34:AY34),""))</f>
        <v>0</v>
      </c>
      <c r="BA34" s="940"/>
      <c r="BB34" s="941">
        <f>IF($BC$3="４週",AZ34/4,IF($BC$3="暦月",(AZ34/($BC$8/7)),""))</f>
        <v>0</v>
      </c>
      <c r="BC34" s="940"/>
      <c r="BD34" s="933"/>
      <c r="BE34" s="934"/>
      <c r="BF34" s="934"/>
      <c r="BG34" s="934"/>
      <c r="BH34" s="935"/>
    </row>
    <row r="35" spans="2:60" ht="20.25" customHeight="1">
      <c r="B35" s="340"/>
      <c r="C35" s="892"/>
      <c r="D35" s="893"/>
      <c r="E35" s="894"/>
      <c r="F35" s="339"/>
      <c r="G35" s="338">
        <f>C33</f>
        <v>0</v>
      </c>
      <c r="H35" s="897"/>
      <c r="I35" s="904"/>
      <c r="J35" s="905"/>
      <c r="K35" s="905"/>
      <c r="L35" s="906"/>
      <c r="M35" s="913"/>
      <c r="N35" s="914"/>
      <c r="O35" s="915"/>
      <c r="P35" s="348" t="s">
        <v>628</v>
      </c>
      <c r="Q35" s="347"/>
      <c r="R35" s="347"/>
      <c r="S35" s="346"/>
      <c r="T35" s="345"/>
      <c r="U35" s="308" t="str">
        <f>IF(U33="","",VLOOKUP(U33,シフト記号表!$D$6:$Z$47,23,FALSE))</f>
        <v/>
      </c>
      <c r="V35" s="307" t="str">
        <f>IF(V33="","",VLOOKUP(V33,シフト記号表!$D$6:$Z$47,23,FALSE))</f>
        <v/>
      </c>
      <c r="W35" s="307" t="str">
        <f>IF(W33="","",VLOOKUP(W33,シフト記号表!$D$6:$Z$47,23,FALSE))</f>
        <v/>
      </c>
      <c r="X35" s="307" t="str">
        <f>IF(X33="","",VLOOKUP(X33,シフト記号表!$D$6:$Z$47,23,FALSE))</f>
        <v/>
      </c>
      <c r="Y35" s="307" t="str">
        <f>IF(Y33="","",VLOOKUP(Y33,シフト記号表!$D$6:$Z$47,23,FALSE))</f>
        <v/>
      </c>
      <c r="Z35" s="307" t="str">
        <f>IF(Z33="","",VLOOKUP(Z33,シフト記号表!$D$6:$Z$47,23,FALSE))</f>
        <v/>
      </c>
      <c r="AA35" s="309" t="str">
        <f>IF(AA33="","",VLOOKUP(AA33,シフト記号表!$D$6:$Z$47,23,FALSE))</f>
        <v/>
      </c>
      <c r="AB35" s="308" t="str">
        <f>IF(AB33="","",VLOOKUP(AB33,シフト記号表!$D$6:$Z$47,23,FALSE))</f>
        <v/>
      </c>
      <c r="AC35" s="307" t="str">
        <f>IF(AC33="","",VLOOKUP(AC33,シフト記号表!$D$6:$Z$47,23,FALSE))</f>
        <v/>
      </c>
      <c r="AD35" s="307" t="str">
        <f>IF(AD33="","",VLOOKUP(AD33,シフト記号表!$D$6:$Z$47,23,FALSE))</f>
        <v/>
      </c>
      <c r="AE35" s="307" t="str">
        <f>IF(AE33="","",VLOOKUP(AE33,シフト記号表!$D$6:$Z$47,23,FALSE))</f>
        <v/>
      </c>
      <c r="AF35" s="307" t="str">
        <f>IF(AF33="","",VLOOKUP(AF33,シフト記号表!$D$6:$Z$47,23,FALSE))</f>
        <v/>
      </c>
      <c r="AG35" s="307" t="str">
        <f>IF(AG33="","",VLOOKUP(AG33,シフト記号表!$D$6:$Z$47,23,FALSE))</f>
        <v/>
      </c>
      <c r="AH35" s="309" t="str">
        <f>IF(AH33="","",VLOOKUP(AH33,シフト記号表!$D$6:$Z$47,23,FALSE))</f>
        <v/>
      </c>
      <c r="AI35" s="308" t="str">
        <f>IF(AI33="","",VLOOKUP(AI33,シフト記号表!$D$6:$Z$47,23,FALSE))</f>
        <v/>
      </c>
      <c r="AJ35" s="307" t="str">
        <f>IF(AJ33="","",VLOOKUP(AJ33,シフト記号表!$D$6:$Z$47,23,FALSE))</f>
        <v/>
      </c>
      <c r="AK35" s="307" t="str">
        <f>IF(AK33="","",VLOOKUP(AK33,シフト記号表!$D$6:$Z$47,23,FALSE))</f>
        <v/>
      </c>
      <c r="AL35" s="307" t="str">
        <f>IF(AL33="","",VLOOKUP(AL33,シフト記号表!$D$6:$Z$47,23,FALSE))</f>
        <v/>
      </c>
      <c r="AM35" s="307" t="str">
        <f>IF(AM33="","",VLOOKUP(AM33,シフト記号表!$D$6:$Z$47,23,FALSE))</f>
        <v/>
      </c>
      <c r="AN35" s="307" t="str">
        <f>IF(AN33="","",VLOOKUP(AN33,シフト記号表!$D$6:$Z$47,23,FALSE))</f>
        <v/>
      </c>
      <c r="AO35" s="309" t="str">
        <f>IF(AO33="","",VLOOKUP(AO33,シフト記号表!$D$6:$Z$47,23,FALSE))</f>
        <v/>
      </c>
      <c r="AP35" s="308" t="str">
        <f>IF(AP33="","",VLOOKUP(AP33,シフト記号表!$D$6:$Z$47,23,FALSE))</f>
        <v/>
      </c>
      <c r="AQ35" s="307" t="str">
        <f>IF(AQ33="","",VLOOKUP(AQ33,シフト記号表!$D$6:$Z$47,23,FALSE))</f>
        <v/>
      </c>
      <c r="AR35" s="307" t="str">
        <f>IF(AR33="","",VLOOKUP(AR33,シフト記号表!$D$6:$Z$47,23,FALSE))</f>
        <v/>
      </c>
      <c r="AS35" s="307" t="str">
        <f>IF(AS33="","",VLOOKUP(AS33,シフト記号表!$D$6:$Z$47,23,FALSE))</f>
        <v/>
      </c>
      <c r="AT35" s="307" t="str">
        <f>IF(AT33="","",VLOOKUP(AT33,シフト記号表!$D$6:$Z$47,23,FALSE))</f>
        <v/>
      </c>
      <c r="AU35" s="307" t="str">
        <f>IF(AU33="","",VLOOKUP(AU33,シフト記号表!$D$6:$Z$47,23,FALSE))</f>
        <v/>
      </c>
      <c r="AV35" s="309" t="str">
        <f>IF(AV33="","",VLOOKUP(AV33,シフト記号表!$D$6:$Z$47,23,FALSE))</f>
        <v/>
      </c>
      <c r="AW35" s="308" t="str">
        <f>IF(AW33="","",VLOOKUP(AW33,シフト記号表!$D$6:$Z$47,23,FALSE))</f>
        <v/>
      </c>
      <c r="AX35" s="307" t="str">
        <f>IF(AX33="","",VLOOKUP(AX33,シフト記号表!$D$6:$Z$47,23,FALSE))</f>
        <v/>
      </c>
      <c r="AY35" s="307" t="str">
        <f>IF(AY33="","",VLOOKUP(AY33,シフト記号表!$D$6:$Z$47,23,FALSE))</f>
        <v/>
      </c>
      <c r="AZ35" s="942">
        <f>IF($BC$3="４週",SUM(U35:AV35),IF($BC$3="暦月",SUM(U35:AY35),""))</f>
        <v>0</v>
      </c>
      <c r="BA35" s="943"/>
      <c r="BB35" s="944">
        <f>IF($BC$3="４週",AZ35/4,IF($BC$3="暦月",(AZ35/($BC$8/7)),""))</f>
        <v>0</v>
      </c>
      <c r="BC35" s="943"/>
      <c r="BD35" s="936"/>
      <c r="BE35" s="937"/>
      <c r="BF35" s="937"/>
      <c r="BG35" s="937"/>
      <c r="BH35" s="938"/>
    </row>
    <row r="36" spans="2:60" ht="20.25" customHeight="1">
      <c r="B36" s="333"/>
      <c r="C36" s="886"/>
      <c r="D36" s="887"/>
      <c r="E36" s="888"/>
      <c r="F36" s="325"/>
      <c r="G36" s="324"/>
      <c r="H36" s="950"/>
      <c r="I36" s="898"/>
      <c r="J36" s="899"/>
      <c r="K36" s="899"/>
      <c r="L36" s="900"/>
      <c r="M36" s="907"/>
      <c r="N36" s="908"/>
      <c r="O36" s="909"/>
      <c r="P36" s="344" t="s">
        <v>626</v>
      </c>
      <c r="Q36" s="343"/>
      <c r="R36" s="343"/>
      <c r="S36" s="342"/>
      <c r="T36" s="341"/>
      <c r="U36" s="327"/>
      <c r="V36" s="326"/>
      <c r="W36" s="326"/>
      <c r="X36" s="326"/>
      <c r="Y36" s="326"/>
      <c r="Z36" s="326"/>
      <c r="AA36" s="328"/>
      <c r="AB36" s="327"/>
      <c r="AC36" s="326"/>
      <c r="AD36" s="326"/>
      <c r="AE36" s="326"/>
      <c r="AF36" s="326"/>
      <c r="AG36" s="326"/>
      <c r="AH36" s="328"/>
      <c r="AI36" s="327"/>
      <c r="AJ36" s="326"/>
      <c r="AK36" s="326"/>
      <c r="AL36" s="326"/>
      <c r="AM36" s="326"/>
      <c r="AN36" s="326"/>
      <c r="AO36" s="328"/>
      <c r="AP36" s="327"/>
      <c r="AQ36" s="326"/>
      <c r="AR36" s="326"/>
      <c r="AS36" s="326"/>
      <c r="AT36" s="326"/>
      <c r="AU36" s="326"/>
      <c r="AV36" s="328"/>
      <c r="AW36" s="327"/>
      <c r="AX36" s="326"/>
      <c r="AY36" s="326"/>
      <c r="AZ36" s="916"/>
      <c r="BA36" s="917"/>
      <c r="BB36" s="946"/>
      <c r="BC36" s="917"/>
      <c r="BD36" s="947"/>
      <c r="BE36" s="948"/>
      <c r="BF36" s="948"/>
      <c r="BG36" s="948"/>
      <c r="BH36" s="949"/>
    </row>
    <row r="37" spans="2:60" ht="20.25" customHeight="1">
      <c r="B37" s="316">
        <f>B34+1</f>
        <v>6</v>
      </c>
      <c r="C37" s="889"/>
      <c r="D37" s="890"/>
      <c r="E37" s="891"/>
      <c r="F37" s="325">
        <f>C36</f>
        <v>0</v>
      </c>
      <c r="G37" s="324"/>
      <c r="H37" s="896"/>
      <c r="I37" s="901"/>
      <c r="J37" s="902"/>
      <c r="K37" s="902"/>
      <c r="L37" s="903"/>
      <c r="M37" s="910"/>
      <c r="N37" s="911"/>
      <c r="O37" s="912"/>
      <c r="P37" s="323" t="s">
        <v>627</v>
      </c>
      <c r="Q37" s="322"/>
      <c r="R37" s="322"/>
      <c r="S37" s="321"/>
      <c r="T37" s="320"/>
      <c r="U37" s="318" t="str">
        <f>IF(U36="","",VLOOKUP(U36,シフト記号表!$D$6:$X$47,21,FALSE))</f>
        <v/>
      </c>
      <c r="V37" s="317" t="str">
        <f>IF(V36="","",VLOOKUP(V36,シフト記号表!$D$6:$X$47,21,FALSE))</f>
        <v/>
      </c>
      <c r="W37" s="317" t="str">
        <f>IF(W36="","",VLOOKUP(W36,シフト記号表!$D$6:$X$47,21,FALSE))</f>
        <v/>
      </c>
      <c r="X37" s="317" t="str">
        <f>IF(X36="","",VLOOKUP(X36,シフト記号表!$D$6:$X$47,21,FALSE))</f>
        <v/>
      </c>
      <c r="Y37" s="317" t="str">
        <f>IF(Y36="","",VLOOKUP(Y36,シフト記号表!$D$6:$X$47,21,FALSE))</f>
        <v/>
      </c>
      <c r="Z37" s="317" t="str">
        <f>IF(Z36="","",VLOOKUP(Z36,シフト記号表!$D$6:$X$47,21,FALSE))</f>
        <v/>
      </c>
      <c r="AA37" s="319" t="str">
        <f>IF(AA36="","",VLOOKUP(AA36,シフト記号表!$D$6:$X$47,21,FALSE))</f>
        <v/>
      </c>
      <c r="AB37" s="318" t="str">
        <f>IF(AB36="","",VLOOKUP(AB36,シフト記号表!$D$6:$X$47,21,FALSE))</f>
        <v/>
      </c>
      <c r="AC37" s="317" t="str">
        <f>IF(AC36="","",VLOOKUP(AC36,シフト記号表!$D$6:$X$47,21,FALSE))</f>
        <v/>
      </c>
      <c r="AD37" s="317" t="str">
        <f>IF(AD36="","",VLOOKUP(AD36,シフト記号表!$D$6:$X$47,21,FALSE))</f>
        <v/>
      </c>
      <c r="AE37" s="317" t="str">
        <f>IF(AE36="","",VLOOKUP(AE36,シフト記号表!$D$6:$X$47,21,FALSE))</f>
        <v/>
      </c>
      <c r="AF37" s="317" t="str">
        <f>IF(AF36="","",VLOOKUP(AF36,シフト記号表!$D$6:$X$47,21,FALSE))</f>
        <v/>
      </c>
      <c r="AG37" s="317" t="str">
        <f>IF(AG36="","",VLOOKUP(AG36,シフト記号表!$D$6:$X$47,21,FALSE))</f>
        <v/>
      </c>
      <c r="AH37" s="319" t="str">
        <f>IF(AH36="","",VLOOKUP(AH36,シフト記号表!$D$6:$X$47,21,FALSE))</f>
        <v/>
      </c>
      <c r="AI37" s="318" t="str">
        <f>IF(AI36="","",VLOOKUP(AI36,シフト記号表!$D$6:$X$47,21,FALSE))</f>
        <v/>
      </c>
      <c r="AJ37" s="317" t="str">
        <f>IF(AJ36="","",VLOOKUP(AJ36,シフト記号表!$D$6:$X$47,21,FALSE))</f>
        <v/>
      </c>
      <c r="AK37" s="317" t="str">
        <f>IF(AK36="","",VLOOKUP(AK36,シフト記号表!$D$6:$X$47,21,FALSE))</f>
        <v/>
      </c>
      <c r="AL37" s="317" t="str">
        <f>IF(AL36="","",VLOOKUP(AL36,シフト記号表!$D$6:$X$47,21,FALSE))</f>
        <v/>
      </c>
      <c r="AM37" s="317" t="str">
        <f>IF(AM36="","",VLOOKUP(AM36,シフト記号表!$D$6:$X$47,21,FALSE))</f>
        <v/>
      </c>
      <c r="AN37" s="317" t="str">
        <f>IF(AN36="","",VLOOKUP(AN36,シフト記号表!$D$6:$X$47,21,FALSE))</f>
        <v/>
      </c>
      <c r="AO37" s="319" t="str">
        <f>IF(AO36="","",VLOOKUP(AO36,シフト記号表!$D$6:$X$47,21,FALSE))</f>
        <v/>
      </c>
      <c r="AP37" s="318" t="str">
        <f>IF(AP36="","",VLOOKUP(AP36,シフト記号表!$D$6:$X$47,21,FALSE))</f>
        <v/>
      </c>
      <c r="AQ37" s="317" t="str">
        <f>IF(AQ36="","",VLOOKUP(AQ36,シフト記号表!$D$6:$X$47,21,FALSE))</f>
        <v/>
      </c>
      <c r="AR37" s="317" t="str">
        <f>IF(AR36="","",VLOOKUP(AR36,シフト記号表!$D$6:$X$47,21,FALSE))</f>
        <v/>
      </c>
      <c r="AS37" s="317" t="str">
        <f>IF(AS36="","",VLOOKUP(AS36,シフト記号表!$D$6:$X$47,21,FALSE))</f>
        <v/>
      </c>
      <c r="AT37" s="317" t="str">
        <f>IF(AT36="","",VLOOKUP(AT36,シフト記号表!$D$6:$X$47,21,FALSE))</f>
        <v/>
      </c>
      <c r="AU37" s="317" t="str">
        <f>IF(AU36="","",VLOOKUP(AU36,シフト記号表!$D$6:$X$47,21,FALSE))</f>
        <v/>
      </c>
      <c r="AV37" s="319" t="str">
        <f>IF(AV36="","",VLOOKUP(AV36,シフト記号表!$D$6:$X$47,21,FALSE))</f>
        <v/>
      </c>
      <c r="AW37" s="318" t="str">
        <f>IF(AW36="","",VLOOKUP(AW36,シフト記号表!$D$6:$X$47,21,FALSE))</f>
        <v/>
      </c>
      <c r="AX37" s="317" t="str">
        <f>IF(AX36="","",VLOOKUP(AX36,シフト記号表!$D$6:$X$47,21,FALSE))</f>
        <v/>
      </c>
      <c r="AY37" s="317" t="str">
        <f>IF(AY36="","",VLOOKUP(AY36,シフト記号表!$D$6:$X$47,21,FALSE))</f>
        <v/>
      </c>
      <c r="AZ37" s="939">
        <f>IF($BC$3="４週",SUM(U37:AV37),IF($BC$3="暦月",SUM(U37:AY37),""))</f>
        <v>0</v>
      </c>
      <c r="BA37" s="940"/>
      <c r="BB37" s="941">
        <f>IF($BC$3="４週",AZ37/4,IF($BC$3="暦月",(AZ37/($BC$8/7)),""))</f>
        <v>0</v>
      </c>
      <c r="BC37" s="940"/>
      <c r="BD37" s="933"/>
      <c r="BE37" s="934"/>
      <c r="BF37" s="934"/>
      <c r="BG37" s="934"/>
      <c r="BH37" s="935"/>
    </row>
    <row r="38" spans="2:60" ht="20.25" customHeight="1">
      <c r="B38" s="340"/>
      <c r="C38" s="892"/>
      <c r="D38" s="893"/>
      <c r="E38" s="894"/>
      <c r="F38" s="339"/>
      <c r="G38" s="338">
        <f>C36</f>
        <v>0</v>
      </c>
      <c r="H38" s="897"/>
      <c r="I38" s="904"/>
      <c r="J38" s="905"/>
      <c r="K38" s="905"/>
      <c r="L38" s="906"/>
      <c r="M38" s="913"/>
      <c r="N38" s="914"/>
      <c r="O38" s="915"/>
      <c r="P38" s="348" t="s">
        <v>628</v>
      </c>
      <c r="Q38" s="354"/>
      <c r="R38" s="354"/>
      <c r="S38" s="353"/>
      <c r="T38" s="352"/>
      <c r="U38" s="308" t="str">
        <f>IF(U36="","",VLOOKUP(U36,シフト記号表!$D$6:$Z$47,23,FALSE))</f>
        <v/>
      </c>
      <c r="V38" s="307" t="str">
        <f>IF(V36="","",VLOOKUP(V36,シフト記号表!$D$6:$Z$47,23,FALSE))</f>
        <v/>
      </c>
      <c r="W38" s="307" t="str">
        <f>IF(W36="","",VLOOKUP(W36,シフト記号表!$D$6:$Z$47,23,FALSE))</f>
        <v/>
      </c>
      <c r="X38" s="307" t="str">
        <f>IF(X36="","",VLOOKUP(X36,シフト記号表!$D$6:$Z$47,23,FALSE))</f>
        <v/>
      </c>
      <c r="Y38" s="307" t="str">
        <f>IF(Y36="","",VLOOKUP(Y36,シフト記号表!$D$6:$Z$47,23,FALSE))</f>
        <v/>
      </c>
      <c r="Z38" s="307" t="str">
        <f>IF(Z36="","",VLOOKUP(Z36,シフト記号表!$D$6:$Z$47,23,FALSE))</f>
        <v/>
      </c>
      <c r="AA38" s="309" t="str">
        <f>IF(AA36="","",VLOOKUP(AA36,シフト記号表!$D$6:$Z$47,23,FALSE))</f>
        <v/>
      </c>
      <c r="AB38" s="308" t="str">
        <f>IF(AB36="","",VLOOKUP(AB36,シフト記号表!$D$6:$Z$47,23,FALSE))</f>
        <v/>
      </c>
      <c r="AC38" s="307" t="str">
        <f>IF(AC36="","",VLOOKUP(AC36,シフト記号表!$D$6:$Z$47,23,FALSE))</f>
        <v/>
      </c>
      <c r="AD38" s="307" t="str">
        <f>IF(AD36="","",VLOOKUP(AD36,シフト記号表!$D$6:$Z$47,23,FALSE))</f>
        <v/>
      </c>
      <c r="AE38" s="307" t="str">
        <f>IF(AE36="","",VLOOKUP(AE36,シフト記号表!$D$6:$Z$47,23,FALSE))</f>
        <v/>
      </c>
      <c r="AF38" s="307" t="str">
        <f>IF(AF36="","",VLOOKUP(AF36,シフト記号表!$D$6:$Z$47,23,FALSE))</f>
        <v/>
      </c>
      <c r="AG38" s="307" t="str">
        <f>IF(AG36="","",VLOOKUP(AG36,シフト記号表!$D$6:$Z$47,23,FALSE))</f>
        <v/>
      </c>
      <c r="AH38" s="309" t="str">
        <f>IF(AH36="","",VLOOKUP(AH36,シフト記号表!$D$6:$Z$47,23,FALSE))</f>
        <v/>
      </c>
      <c r="AI38" s="308" t="str">
        <f>IF(AI36="","",VLOOKUP(AI36,シフト記号表!$D$6:$Z$47,23,FALSE))</f>
        <v/>
      </c>
      <c r="AJ38" s="307" t="str">
        <f>IF(AJ36="","",VLOOKUP(AJ36,シフト記号表!$D$6:$Z$47,23,FALSE))</f>
        <v/>
      </c>
      <c r="AK38" s="307" t="str">
        <f>IF(AK36="","",VLOOKUP(AK36,シフト記号表!$D$6:$Z$47,23,FALSE))</f>
        <v/>
      </c>
      <c r="AL38" s="307" t="str">
        <f>IF(AL36="","",VLOOKUP(AL36,シフト記号表!$D$6:$Z$47,23,FALSE))</f>
        <v/>
      </c>
      <c r="AM38" s="307" t="str">
        <f>IF(AM36="","",VLOOKUP(AM36,シフト記号表!$D$6:$Z$47,23,FALSE))</f>
        <v/>
      </c>
      <c r="AN38" s="307" t="str">
        <f>IF(AN36="","",VLOOKUP(AN36,シフト記号表!$D$6:$Z$47,23,FALSE))</f>
        <v/>
      </c>
      <c r="AO38" s="309" t="str">
        <f>IF(AO36="","",VLOOKUP(AO36,シフト記号表!$D$6:$Z$47,23,FALSE))</f>
        <v/>
      </c>
      <c r="AP38" s="308" t="str">
        <f>IF(AP36="","",VLOOKUP(AP36,シフト記号表!$D$6:$Z$47,23,FALSE))</f>
        <v/>
      </c>
      <c r="AQ38" s="307" t="str">
        <f>IF(AQ36="","",VLOOKUP(AQ36,シフト記号表!$D$6:$Z$47,23,FALSE))</f>
        <v/>
      </c>
      <c r="AR38" s="307" t="str">
        <f>IF(AR36="","",VLOOKUP(AR36,シフト記号表!$D$6:$Z$47,23,FALSE))</f>
        <v/>
      </c>
      <c r="AS38" s="307" t="str">
        <f>IF(AS36="","",VLOOKUP(AS36,シフト記号表!$D$6:$Z$47,23,FALSE))</f>
        <v/>
      </c>
      <c r="AT38" s="307" t="str">
        <f>IF(AT36="","",VLOOKUP(AT36,シフト記号表!$D$6:$Z$47,23,FALSE))</f>
        <v/>
      </c>
      <c r="AU38" s="307" t="str">
        <f>IF(AU36="","",VLOOKUP(AU36,シフト記号表!$D$6:$Z$47,23,FALSE))</f>
        <v/>
      </c>
      <c r="AV38" s="309" t="str">
        <f>IF(AV36="","",VLOOKUP(AV36,シフト記号表!$D$6:$Z$47,23,FALSE))</f>
        <v/>
      </c>
      <c r="AW38" s="308" t="str">
        <f>IF(AW36="","",VLOOKUP(AW36,シフト記号表!$D$6:$Z$47,23,FALSE))</f>
        <v/>
      </c>
      <c r="AX38" s="307" t="str">
        <f>IF(AX36="","",VLOOKUP(AX36,シフト記号表!$D$6:$Z$47,23,FALSE))</f>
        <v/>
      </c>
      <c r="AY38" s="307" t="str">
        <f>IF(AY36="","",VLOOKUP(AY36,シフト記号表!$D$6:$Z$47,23,FALSE))</f>
        <v/>
      </c>
      <c r="AZ38" s="942">
        <f>IF($BC$3="４週",SUM(U38:AV38),IF($BC$3="暦月",SUM(U38:AY38),""))</f>
        <v>0</v>
      </c>
      <c r="BA38" s="943"/>
      <c r="BB38" s="944">
        <f>IF($BC$3="４週",AZ38/4,IF($BC$3="暦月",(AZ38/($BC$8/7)),""))</f>
        <v>0</v>
      </c>
      <c r="BC38" s="943"/>
      <c r="BD38" s="936"/>
      <c r="BE38" s="937"/>
      <c r="BF38" s="937"/>
      <c r="BG38" s="937"/>
      <c r="BH38" s="938"/>
    </row>
    <row r="39" spans="2:60" ht="20.25" customHeight="1">
      <c r="B39" s="333"/>
      <c r="C39" s="886"/>
      <c r="D39" s="887"/>
      <c r="E39" s="888"/>
      <c r="F39" s="325"/>
      <c r="G39" s="324"/>
      <c r="H39" s="950"/>
      <c r="I39" s="898"/>
      <c r="J39" s="899"/>
      <c r="K39" s="899"/>
      <c r="L39" s="900"/>
      <c r="M39" s="907"/>
      <c r="N39" s="908"/>
      <c r="O39" s="909"/>
      <c r="P39" s="344" t="s">
        <v>626</v>
      </c>
      <c r="Q39" s="351"/>
      <c r="R39" s="351"/>
      <c r="S39" s="350"/>
      <c r="T39" s="349"/>
      <c r="U39" s="327"/>
      <c r="V39" s="326"/>
      <c r="W39" s="326"/>
      <c r="X39" s="326"/>
      <c r="Y39" s="326"/>
      <c r="Z39" s="326"/>
      <c r="AA39" s="328"/>
      <c r="AB39" s="327"/>
      <c r="AC39" s="326"/>
      <c r="AD39" s="326"/>
      <c r="AE39" s="326"/>
      <c r="AF39" s="326"/>
      <c r="AG39" s="326"/>
      <c r="AH39" s="328"/>
      <c r="AI39" s="327"/>
      <c r="AJ39" s="326"/>
      <c r="AK39" s="326"/>
      <c r="AL39" s="326"/>
      <c r="AM39" s="326"/>
      <c r="AN39" s="326"/>
      <c r="AO39" s="328"/>
      <c r="AP39" s="327"/>
      <c r="AQ39" s="326"/>
      <c r="AR39" s="326"/>
      <c r="AS39" s="326"/>
      <c r="AT39" s="326"/>
      <c r="AU39" s="326"/>
      <c r="AV39" s="328"/>
      <c r="AW39" s="327"/>
      <c r="AX39" s="326"/>
      <c r="AY39" s="326"/>
      <c r="AZ39" s="916"/>
      <c r="BA39" s="917"/>
      <c r="BB39" s="946"/>
      <c r="BC39" s="917"/>
      <c r="BD39" s="947"/>
      <c r="BE39" s="948"/>
      <c r="BF39" s="948"/>
      <c r="BG39" s="948"/>
      <c r="BH39" s="949"/>
    </row>
    <row r="40" spans="2:60" ht="20.25" customHeight="1">
      <c r="B40" s="316">
        <f>B37+1</f>
        <v>7</v>
      </c>
      <c r="C40" s="889"/>
      <c r="D40" s="890"/>
      <c r="E40" s="891"/>
      <c r="F40" s="325">
        <f>C39</f>
        <v>0</v>
      </c>
      <c r="G40" s="324"/>
      <c r="H40" s="896"/>
      <c r="I40" s="901"/>
      <c r="J40" s="902"/>
      <c r="K40" s="902"/>
      <c r="L40" s="903"/>
      <c r="M40" s="910"/>
      <c r="N40" s="911"/>
      <c r="O40" s="912"/>
      <c r="P40" s="323" t="s">
        <v>627</v>
      </c>
      <c r="Q40" s="322"/>
      <c r="R40" s="322"/>
      <c r="S40" s="321"/>
      <c r="T40" s="320"/>
      <c r="U40" s="318" t="str">
        <f>IF(U39="","",VLOOKUP(U39,シフト記号表!$D$6:$X$47,21,FALSE))</f>
        <v/>
      </c>
      <c r="V40" s="317" t="str">
        <f>IF(V39="","",VLOOKUP(V39,シフト記号表!$D$6:$X$47,21,FALSE))</f>
        <v/>
      </c>
      <c r="W40" s="317" t="str">
        <f>IF(W39="","",VLOOKUP(W39,シフト記号表!$D$6:$X$47,21,FALSE))</f>
        <v/>
      </c>
      <c r="X40" s="317" t="str">
        <f>IF(X39="","",VLOOKUP(X39,シフト記号表!$D$6:$X$47,21,FALSE))</f>
        <v/>
      </c>
      <c r="Y40" s="317" t="str">
        <f>IF(Y39="","",VLOOKUP(Y39,シフト記号表!$D$6:$X$47,21,FALSE))</f>
        <v/>
      </c>
      <c r="Z40" s="317" t="str">
        <f>IF(Z39="","",VLOOKUP(Z39,シフト記号表!$D$6:$X$47,21,FALSE))</f>
        <v/>
      </c>
      <c r="AA40" s="319" t="str">
        <f>IF(AA39="","",VLOOKUP(AA39,シフト記号表!$D$6:$X$47,21,FALSE))</f>
        <v/>
      </c>
      <c r="AB40" s="318" t="str">
        <f>IF(AB39="","",VLOOKUP(AB39,シフト記号表!$D$6:$X$47,21,FALSE))</f>
        <v/>
      </c>
      <c r="AC40" s="317" t="str">
        <f>IF(AC39="","",VLOOKUP(AC39,シフト記号表!$D$6:$X$47,21,FALSE))</f>
        <v/>
      </c>
      <c r="AD40" s="317" t="str">
        <f>IF(AD39="","",VLOOKUP(AD39,シフト記号表!$D$6:$X$47,21,FALSE))</f>
        <v/>
      </c>
      <c r="AE40" s="317" t="str">
        <f>IF(AE39="","",VLOOKUP(AE39,シフト記号表!$D$6:$X$47,21,FALSE))</f>
        <v/>
      </c>
      <c r="AF40" s="317" t="str">
        <f>IF(AF39="","",VLOOKUP(AF39,シフト記号表!$D$6:$X$47,21,FALSE))</f>
        <v/>
      </c>
      <c r="AG40" s="317" t="str">
        <f>IF(AG39="","",VLOOKUP(AG39,シフト記号表!$D$6:$X$47,21,FALSE))</f>
        <v/>
      </c>
      <c r="AH40" s="319" t="str">
        <f>IF(AH39="","",VLOOKUP(AH39,シフト記号表!$D$6:$X$47,21,FALSE))</f>
        <v/>
      </c>
      <c r="AI40" s="318" t="str">
        <f>IF(AI39="","",VLOOKUP(AI39,シフト記号表!$D$6:$X$47,21,FALSE))</f>
        <v/>
      </c>
      <c r="AJ40" s="317" t="str">
        <f>IF(AJ39="","",VLOOKUP(AJ39,シフト記号表!$D$6:$X$47,21,FALSE))</f>
        <v/>
      </c>
      <c r="AK40" s="317" t="str">
        <f>IF(AK39="","",VLOOKUP(AK39,シフト記号表!$D$6:$X$47,21,FALSE))</f>
        <v/>
      </c>
      <c r="AL40" s="317" t="str">
        <f>IF(AL39="","",VLOOKUP(AL39,シフト記号表!$D$6:$X$47,21,FALSE))</f>
        <v/>
      </c>
      <c r="AM40" s="317" t="str">
        <f>IF(AM39="","",VLOOKUP(AM39,シフト記号表!$D$6:$X$47,21,FALSE))</f>
        <v/>
      </c>
      <c r="AN40" s="317" t="str">
        <f>IF(AN39="","",VLOOKUP(AN39,シフト記号表!$D$6:$X$47,21,FALSE))</f>
        <v/>
      </c>
      <c r="AO40" s="319" t="str">
        <f>IF(AO39="","",VLOOKUP(AO39,シフト記号表!$D$6:$X$47,21,FALSE))</f>
        <v/>
      </c>
      <c r="AP40" s="318" t="str">
        <f>IF(AP39="","",VLOOKUP(AP39,シフト記号表!$D$6:$X$47,21,FALSE))</f>
        <v/>
      </c>
      <c r="AQ40" s="317" t="str">
        <f>IF(AQ39="","",VLOOKUP(AQ39,シフト記号表!$D$6:$X$47,21,FALSE))</f>
        <v/>
      </c>
      <c r="AR40" s="317" t="str">
        <f>IF(AR39="","",VLOOKUP(AR39,シフト記号表!$D$6:$X$47,21,FALSE))</f>
        <v/>
      </c>
      <c r="AS40" s="317" t="str">
        <f>IF(AS39="","",VLOOKUP(AS39,シフト記号表!$D$6:$X$47,21,FALSE))</f>
        <v/>
      </c>
      <c r="AT40" s="317" t="str">
        <f>IF(AT39="","",VLOOKUP(AT39,シフト記号表!$D$6:$X$47,21,FALSE))</f>
        <v/>
      </c>
      <c r="AU40" s="317" t="str">
        <f>IF(AU39="","",VLOOKUP(AU39,シフト記号表!$D$6:$X$47,21,FALSE))</f>
        <v/>
      </c>
      <c r="AV40" s="319" t="str">
        <f>IF(AV39="","",VLOOKUP(AV39,シフト記号表!$D$6:$X$47,21,FALSE))</f>
        <v/>
      </c>
      <c r="AW40" s="318" t="str">
        <f>IF(AW39="","",VLOOKUP(AW39,シフト記号表!$D$6:$X$47,21,FALSE))</f>
        <v/>
      </c>
      <c r="AX40" s="317" t="str">
        <f>IF(AX39="","",VLOOKUP(AX39,シフト記号表!$D$6:$X$47,21,FALSE))</f>
        <v/>
      </c>
      <c r="AY40" s="317" t="str">
        <f>IF(AY39="","",VLOOKUP(AY39,シフト記号表!$D$6:$X$47,21,FALSE))</f>
        <v/>
      </c>
      <c r="AZ40" s="939">
        <f>IF($BC$3="４週",SUM(U40:AV40),IF($BC$3="暦月",SUM(U40:AY40),""))</f>
        <v>0</v>
      </c>
      <c r="BA40" s="940"/>
      <c r="BB40" s="941">
        <f>IF($BC$3="４週",AZ40/4,IF($BC$3="暦月",(AZ40/($BC$8/7)),""))</f>
        <v>0</v>
      </c>
      <c r="BC40" s="940"/>
      <c r="BD40" s="933"/>
      <c r="BE40" s="934"/>
      <c r="BF40" s="934"/>
      <c r="BG40" s="934"/>
      <c r="BH40" s="935"/>
    </row>
    <row r="41" spans="2:60" ht="20.25" customHeight="1">
      <c r="B41" s="340"/>
      <c r="C41" s="892"/>
      <c r="D41" s="893"/>
      <c r="E41" s="894"/>
      <c r="F41" s="339"/>
      <c r="G41" s="338">
        <f>C39</f>
        <v>0</v>
      </c>
      <c r="H41" s="897"/>
      <c r="I41" s="904"/>
      <c r="J41" s="905"/>
      <c r="K41" s="905"/>
      <c r="L41" s="906"/>
      <c r="M41" s="913"/>
      <c r="N41" s="914"/>
      <c r="O41" s="915"/>
      <c r="P41" s="348" t="s">
        <v>628</v>
      </c>
      <c r="Q41" s="343"/>
      <c r="R41" s="343"/>
      <c r="S41" s="342"/>
      <c r="T41" s="355"/>
      <c r="U41" s="308" t="str">
        <f>IF(U39="","",VLOOKUP(U39,シフト記号表!$D$6:$Z$47,23,FALSE))</f>
        <v/>
      </c>
      <c r="V41" s="307" t="str">
        <f>IF(V39="","",VLOOKUP(V39,シフト記号表!$D$6:$Z$47,23,FALSE))</f>
        <v/>
      </c>
      <c r="W41" s="307" t="str">
        <f>IF(W39="","",VLOOKUP(W39,シフト記号表!$D$6:$Z$47,23,FALSE))</f>
        <v/>
      </c>
      <c r="X41" s="307" t="str">
        <f>IF(X39="","",VLOOKUP(X39,シフト記号表!$D$6:$Z$47,23,FALSE))</f>
        <v/>
      </c>
      <c r="Y41" s="307" t="str">
        <f>IF(Y39="","",VLOOKUP(Y39,シフト記号表!$D$6:$Z$47,23,FALSE))</f>
        <v/>
      </c>
      <c r="Z41" s="307" t="str">
        <f>IF(Z39="","",VLOOKUP(Z39,シフト記号表!$D$6:$Z$47,23,FALSE))</f>
        <v/>
      </c>
      <c r="AA41" s="309" t="str">
        <f>IF(AA39="","",VLOOKUP(AA39,シフト記号表!$D$6:$Z$47,23,FALSE))</f>
        <v/>
      </c>
      <c r="AB41" s="308" t="str">
        <f>IF(AB39="","",VLOOKUP(AB39,シフト記号表!$D$6:$Z$47,23,FALSE))</f>
        <v/>
      </c>
      <c r="AC41" s="307" t="str">
        <f>IF(AC39="","",VLOOKUP(AC39,シフト記号表!$D$6:$Z$47,23,FALSE))</f>
        <v/>
      </c>
      <c r="AD41" s="307" t="str">
        <f>IF(AD39="","",VLOOKUP(AD39,シフト記号表!$D$6:$Z$47,23,FALSE))</f>
        <v/>
      </c>
      <c r="AE41" s="307" t="str">
        <f>IF(AE39="","",VLOOKUP(AE39,シフト記号表!$D$6:$Z$47,23,FALSE))</f>
        <v/>
      </c>
      <c r="AF41" s="307" t="str">
        <f>IF(AF39="","",VLOOKUP(AF39,シフト記号表!$D$6:$Z$47,23,FALSE))</f>
        <v/>
      </c>
      <c r="AG41" s="307" t="str">
        <f>IF(AG39="","",VLOOKUP(AG39,シフト記号表!$D$6:$Z$47,23,FALSE))</f>
        <v/>
      </c>
      <c r="AH41" s="309" t="str">
        <f>IF(AH39="","",VLOOKUP(AH39,シフト記号表!$D$6:$Z$47,23,FALSE))</f>
        <v/>
      </c>
      <c r="AI41" s="308" t="str">
        <f>IF(AI39="","",VLOOKUP(AI39,シフト記号表!$D$6:$Z$47,23,FALSE))</f>
        <v/>
      </c>
      <c r="AJ41" s="307" t="str">
        <f>IF(AJ39="","",VLOOKUP(AJ39,シフト記号表!$D$6:$Z$47,23,FALSE))</f>
        <v/>
      </c>
      <c r="AK41" s="307" t="str">
        <f>IF(AK39="","",VLOOKUP(AK39,シフト記号表!$D$6:$Z$47,23,FALSE))</f>
        <v/>
      </c>
      <c r="AL41" s="307" t="str">
        <f>IF(AL39="","",VLOOKUP(AL39,シフト記号表!$D$6:$Z$47,23,FALSE))</f>
        <v/>
      </c>
      <c r="AM41" s="307" t="str">
        <f>IF(AM39="","",VLOOKUP(AM39,シフト記号表!$D$6:$Z$47,23,FALSE))</f>
        <v/>
      </c>
      <c r="AN41" s="307" t="str">
        <f>IF(AN39="","",VLOOKUP(AN39,シフト記号表!$D$6:$Z$47,23,FALSE))</f>
        <v/>
      </c>
      <c r="AO41" s="309" t="str">
        <f>IF(AO39="","",VLOOKUP(AO39,シフト記号表!$D$6:$Z$47,23,FALSE))</f>
        <v/>
      </c>
      <c r="AP41" s="308" t="str">
        <f>IF(AP39="","",VLOOKUP(AP39,シフト記号表!$D$6:$Z$47,23,FALSE))</f>
        <v/>
      </c>
      <c r="AQ41" s="307" t="str">
        <f>IF(AQ39="","",VLOOKUP(AQ39,シフト記号表!$D$6:$Z$47,23,FALSE))</f>
        <v/>
      </c>
      <c r="AR41" s="307" t="str">
        <f>IF(AR39="","",VLOOKUP(AR39,シフト記号表!$D$6:$Z$47,23,FALSE))</f>
        <v/>
      </c>
      <c r="AS41" s="307" t="str">
        <f>IF(AS39="","",VLOOKUP(AS39,シフト記号表!$D$6:$Z$47,23,FALSE))</f>
        <v/>
      </c>
      <c r="AT41" s="307" t="str">
        <f>IF(AT39="","",VLOOKUP(AT39,シフト記号表!$D$6:$Z$47,23,FALSE))</f>
        <v/>
      </c>
      <c r="AU41" s="307" t="str">
        <f>IF(AU39="","",VLOOKUP(AU39,シフト記号表!$D$6:$Z$47,23,FALSE))</f>
        <v/>
      </c>
      <c r="AV41" s="309" t="str">
        <f>IF(AV39="","",VLOOKUP(AV39,シフト記号表!$D$6:$Z$47,23,FALSE))</f>
        <v/>
      </c>
      <c r="AW41" s="308" t="str">
        <f>IF(AW39="","",VLOOKUP(AW39,シフト記号表!$D$6:$Z$47,23,FALSE))</f>
        <v/>
      </c>
      <c r="AX41" s="307" t="str">
        <f>IF(AX39="","",VLOOKUP(AX39,シフト記号表!$D$6:$Z$47,23,FALSE))</f>
        <v/>
      </c>
      <c r="AY41" s="307" t="str">
        <f>IF(AY39="","",VLOOKUP(AY39,シフト記号表!$D$6:$Z$47,23,FALSE))</f>
        <v/>
      </c>
      <c r="AZ41" s="942">
        <f>IF($BC$3="４週",SUM(U41:AV41),IF($BC$3="暦月",SUM(U41:AY41),""))</f>
        <v>0</v>
      </c>
      <c r="BA41" s="943"/>
      <c r="BB41" s="944">
        <f>IF($BC$3="４週",AZ41/4,IF($BC$3="暦月",(AZ41/($BC$8/7)),""))</f>
        <v>0</v>
      </c>
      <c r="BC41" s="943"/>
      <c r="BD41" s="936"/>
      <c r="BE41" s="937"/>
      <c r="BF41" s="937"/>
      <c r="BG41" s="937"/>
      <c r="BH41" s="938"/>
    </row>
    <row r="42" spans="2:60" ht="20.25" customHeight="1">
      <c r="B42" s="333"/>
      <c r="C42" s="886"/>
      <c r="D42" s="887"/>
      <c r="E42" s="888"/>
      <c r="F42" s="325"/>
      <c r="G42" s="324"/>
      <c r="H42" s="950"/>
      <c r="I42" s="898"/>
      <c r="J42" s="899"/>
      <c r="K42" s="899"/>
      <c r="L42" s="900"/>
      <c r="M42" s="907"/>
      <c r="N42" s="908"/>
      <c r="O42" s="909"/>
      <c r="P42" s="344" t="s">
        <v>626</v>
      </c>
      <c r="Q42" s="351"/>
      <c r="R42" s="351"/>
      <c r="S42" s="350"/>
      <c r="T42" s="349"/>
      <c r="U42" s="327"/>
      <c r="V42" s="326"/>
      <c r="W42" s="326"/>
      <c r="X42" s="326"/>
      <c r="Y42" s="326"/>
      <c r="Z42" s="326"/>
      <c r="AA42" s="328"/>
      <c r="AB42" s="327"/>
      <c r="AC42" s="326"/>
      <c r="AD42" s="326"/>
      <c r="AE42" s="326"/>
      <c r="AF42" s="326"/>
      <c r="AG42" s="326"/>
      <c r="AH42" s="328"/>
      <c r="AI42" s="327"/>
      <c r="AJ42" s="326"/>
      <c r="AK42" s="326"/>
      <c r="AL42" s="326"/>
      <c r="AM42" s="326"/>
      <c r="AN42" s="326"/>
      <c r="AO42" s="328"/>
      <c r="AP42" s="327"/>
      <c r="AQ42" s="326"/>
      <c r="AR42" s="326"/>
      <c r="AS42" s="326"/>
      <c r="AT42" s="326"/>
      <c r="AU42" s="326"/>
      <c r="AV42" s="328"/>
      <c r="AW42" s="327"/>
      <c r="AX42" s="326"/>
      <c r="AY42" s="326"/>
      <c r="AZ42" s="916"/>
      <c r="BA42" s="917"/>
      <c r="BB42" s="946"/>
      <c r="BC42" s="917"/>
      <c r="BD42" s="947"/>
      <c r="BE42" s="948"/>
      <c r="BF42" s="948"/>
      <c r="BG42" s="948"/>
      <c r="BH42" s="949"/>
    </row>
    <row r="43" spans="2:60" ht="20.25" customHeight="1">
      <c r="B43" s="316">
        <f>B40+1</f>
        <v>8</v>
      </c>
      <c r="C43" s="889"/>
      <c r="D43" s="890"/>
      <c r="E43" s="891"/>
      <c r="F43" s="325">
        <f>C42</f>
        <v>0</v>
      </c>
      <c r="G43" s="324"/>
      <c r="H43" s="896"/>
      <c r="I43" s="901"/>
      <c r="J43" s="902"/>
      <c r="K43" s="902"/>
      <c r="L43" s="903"/>
      <c r="M43" s="910"/>
      <c r="N43" s="911"/>
      <c r="O43" s="912"/>
      <c r="P43" s="323" t="s">
        <v>627</v>
      </c>
      <c r="Q43" s="322"/>
      <c r="R43" s="322"/>
      <c r="S43" s="321"/>
      <c r="T43" s="320"/>
      <c r="U43" s="318" t="str">
        <f>IF(U42="","",VLOOKUP(U42,シフト記号表!$D$6:$X$47,21,FALSE))</f>
        <v/>
      </c>
      <c r="V43" s="317" t="str">
        <f>IF(V42="","",VLOOKUP(V42,シフト記号表!$D$6:$X$47,21,FALSE))</f>
        <v/>
      </c>
      <c r="W43" s="317" t="str">
        <f>IF(W42="","",VLOOKUP(W42,シフト記号表!$D$6:$X$47,21,FALSE))</f>
        <v/>
      </c>
      <c r="X43" s="317" t="str">
        <f>IF(X42="","",VLOOKUP(X42,シフト記号表!$D$6:$X$47,21,FALSE))</f>
        <v/>
      </c>
      <c r="Y43" s="317" t="str">
        <f>IF(Y42="","",VLOOKUP(Y42,シフト記号表!$D$6:$X$47,21,FALSE))</f>
        <v/>
      </c>
      <c r="Z43" s="317" t="str">
        <f>IF(Z42="","",VLOOKUP(Z42,シフト記号表!$D$6:$X$47,21,FALSE))</f>
        <v/>
      </c>
      <c r="AA43" s="319" t="str">
        <f>IF(AA42="","",VLOOKUP(AA42,シフト記号表!$D$6:$X$47,21,FALSE))</f>
        <v/>
      </c>
      <c r="AB43" s="318" t="str">
        <f>IF(AB42="","",VLOOKUP(AB42,シフト記号表!$D$6:$X$47,21,FALSE))</f>
        <v/>
      </c>
      <c r="AC43" s="317" t="str">
        <f>IF(AC42="","",VLOOKUP(AC42,シフト記号表!$D$6:$X$47,21,FALSE))</f>
        <v/>
      </c>
      <c r="AD43" s="317" t="str">
        <f>IF(AD42="","",VLOOKUP(AD42,シフト記号表!$D$6:$X$47,21,FALSE))</f>
        <v/>
      </c>
      <c r="AE43" s="317" t="str">
        <f>IF(AE42="","",VLOOKUP(AE42,シフト記号表!$D$6:$X$47,21,FALSE))</f>
        <v/>
      </c>
      <c r="AF43" s="317" t="str">
        <f>IF(AF42="","",VLOOKUP(AF42,シフト記号表!$D$6:$X$47,21,FALSE))</f>
        <v/>
      </c>
      <c r="AG43" s="317" t="str">
        <f>IF(AG42="","",VLOOKUP(AG42,シフト記号表!$D$6:$X$47,21,FALSE))</f>
        <v/>
      </c>
      <c r="AH43" s="319" t="str">
        <f>IF(AH42="","",VLOOKUP(AH42,シフト記号表!$D$6:$X$47,21,FALSE))</f>
        <v/>
      </c>
      <c r="AI43" s="318" t="str">
        <f>IF(AI42="","",VLOOKUP(AI42,シフト記号表!$D$6:$X$47,21,FALSE))</f>
        <v/>
      </c>
      <c r="AJ43" s="317" t="str">
        <f>IF(AJ42="","",VLOOKUP(AJ42,シフト記号表!$D$6:$X$47,21,FALSE))</f>
        <v/>
      </c>
      <c r="AK43" s="317" t="str">
        <f>IF(AK42="","",VLOOKUP(AK42,シフト記号表!$D$6:$X$47,21,FALSE))</f>
        <v/>
      </c>
      <c r="AL43" s="317" t="str">
        <f>IF(AL42="","",VLOOKUP(AL42,シフト記号表!$D$6:$X$47,21,FALSE))</f>
        <v/>
      </c>
      <c r="AM43" s="317" t="str">
        <f>IF(AM42="","",VLOOKUP(AM42,シフト記号表!$D$6:$X$47,21,FALSE))</f>
        <v/>
      </c>
      <c r="AN43" s="317" t="str">
        <f>IF(AN42="","",VLOOKUP(AN42,シフト記号表!$D$6:$X$47,21,FALSE))</f>
        <v/>
      </c>
      <c r="AO43" s="319" t="str">
        <f>IF(AO42="","",VLOOKUP(AO42,シフト記号表!$D$6:$X$47,21,FALSE))</f>
        <v/>
      </c>
      <c r="AP43" s="318" t="str">
        <f>IF(AP42="","",VLOOKUP(AP42,シフト記号表!$D$6:$X$47,21,FALSE))</f>
        <v/>
      </c>
      <c r="AQ43" s="317" t="str">
        <f>IF(AQ42="","",VLOOKUP(AQ42,シフト記号表!$D$6:$X$47,21,FALSE))</f>
        <v/>
      </c>
      <c r="AR43" s="317" t="str">
        <f>IF(AR42="","",VLOOKUP(AR42,シフト記号表!$D$6:$X$47,21,FALSE))</f>
        <v/>
      </c>
      <c r="AS43" s="317" t="str">
        <f>IF(AS42="","",VLOOKUP(AS42,シフト記号表!$D$6:$X$47,21,FALSE))</f>
        <v/>
      </c>
      <c r="AT43" s="317" t="str">
        <f>IF(AT42="","",VLOOKUP(AT42,シフト記号表!$D$6:$X$47,21,FALSE))</f>
        <v/>
      </c>
      <c r="AU43" s="317" t="str">
        <f>IF(AU42="","",VLOOKUP(AU42,シフト記号表!$D$6:$X$47,21,FALSE))</f>
        <v/>
      </c>
      <c r="AV43" s="319" t="str">
        <f>IF(AV42="","",VLOOKUP(AV42,シフト記号表!$D$6:$X$47,21,FALSE))</f>
        <v/>
      </c>
      <c r="AW43" s="318" t="str">
        <f>IF(AW42="","",VLOOKUP(AW42,シフト記号表!$D$6:$X$47,21,FALSE))</f>
        <v/>
      </c>
      <c r="AX43" s="317" t="str">
        <f>IF(AX42="","",VLOOKUP(AX42,シフト記号表!$D$6:$X$47,21,FALSE))</f>
        <v/>
      </c>
      <c r="AY43" s="317" t="str">
        <f>IF(AY42="","",VLOOKUP(AY42,シフト記号表!$D$6:$X$47,21,FALSE))</f>
        <v/>
      </c>
      <c r="AZ43" s="939">
        <f>IF($BC$3="４週",SUM(U43:AV43),IF($BC$3="暦月",SUM(U43:AY43),""))</f>
        <v>0</v>
      </c>
      <c r="BA43" s="940"/>
      <c r="BB43" s="941">
        <f>IF($BC$3="４週",AZ43/4,IF($BC$3="暦月",(AZ43/($BC$8/7)),""))</f>
        <v>0</v>
      </c>
      <c r="BC43" s="940"/>
      <c r="BD43" s="933"/>
      <c r="BE43" s="934"/>
      <c r="BF43" s="934"/>
      <c r="BG43" s="934"/>
      <c r="BH43" s="935"/>
    </row>
    <row r="44" spans="2:60" ht="20.25" customHeight="1">
      <c r="B44" s="340"/>
      <c r="C44" s="892"/>
      <c r="D44" s="893"/>
      <c r="E44" s="894"/>
      <c r="F44" s="339"/>
      <c r="G44" s="338">
        <f>C42</f>
        <v>0</v>
      </c>
      <c r="H44" s="897"/>
      <c r="I44" s="904"/>
      <c r="J44" s="905"/>
      <c r="K44" s="905"/>
      <c r="L44" s="906"/>
      <c r="M44" s="913"/>
      <c r="N44" s="914"/>
      <c r="O44" s="915"/>
      <c r="P44" s="348" t="s">
        <v>628</v>
      </c>
      <c r="Q44" s="354"/>
      <c r="R44" s="354"/>
      <c r="S44" s="353"/>
      <c r="T44" s="352"/>
      <c r="U44" s="308" t="str">
        <f>IF(U42="","",VLOOKUP(U42,シフト記号表!$D$6:$Z$47,23,FALSE))</f>
        <v/>
      </c>
      <c r="V44" s="307" t="str">
        <f>IF(V42="","",VLOOKUP(V42,シフト記号表!$D$6:$Z$47,23,FALSE))</f>
        <v/>
      </c>
      <c r="W44" s="307" t="str">
        <f>IF(W42="","",VLOOKUP(W42,シフト記号表!$D$6:$Z$47,23,FALSE))</f>
        <v/>
      </c>
      <c r="X44" s="307" t="str">
        <f>IF(X42="","",VLOOKUP(X42,シフト記号表!$D$6:$Z$47,23,FALSE))</f>
        <v/>
      </c>
      <c r="Y44" s="307" t="str">
        <f>IF(Y42="","",VLOOKUP(Y42,シフト記号表!$D$6:$Z$47,23,FALSE))</f>
        <v/>
      </c>
      <c r="Z44" s="307" t="str">
        <f>IF(Z42="","",VLOOKUP(Z42,シフト記号表!$D$6:$Z$47,23,FALSE))</f>
        <v/>
      </c>
      <c r="AA44" s="309" t="str">
        <f>IF(AA42="","",VLOOKUP(AA42,シフト記号表!$D$6:$Z$47,23,FALSE))</f>
        <v/>
      </c>
      <c r="AB44" s="308" t="str">
        <f>IF(AB42="","",VLOOKUP(AB42,シフト記号表!$D$6:$Z$47,23,FALSE))</f>
        <v/>
      </c>
      <c r="AC44" s="307" t="str">
        <f>IF(AC42="","",VLOOKUP(AC42,シフト記号表!$D$6:$Z$47,23,FALSE))</f>
        <v/>
      </c>
      <c r="AD44" s="307" t="str">
        <f>IF(AD42="","",VLOOKUP(AD42,シフト記号表!$D$6:$Z$47,23,FALSE))</f>
        <v/>
      </c>
      <c r="AE44" s="307" t="str">
        <f>IF(AE42="","",VLOOKUP(AE42,シフト記号表!$D$6:$Z$47,23,FALSE))</f>
        <v/>
      </c>
      <c r="AF44" s="307" t="str">
        <f>IF(AF42="","",VLOOKUP(AF42,シフト記号表!$D$6:$Z$47,23,FALSE))</f>
        <v/>
      </c>
      <c r="AG44" s="307" t="str">
        <f>IF(AG42="","",VLOOKUP(AG42,シフト記号表!$D$6:$Z$47,23,FALSE))</f>
        <v/>
      </c>
      <c r="AH44" s="309" t="str">
        <f>IF(AH42="","",VLOOKUP(AH42,シフト記号表!$D$6:$Z$47,23,FALSE))</f>
        <v/>
      </c>
      <c r="AI44" s="308" t="str">
        <f>IF(AI42="","",VLOOKUP(AI42,シフト記号表!$D$6:$Z$47,23,FALSE))</f>
        <v/>
      </c>
      <c r="AJ44" s="307" t="str">
        <f>IF(AJ42="","",VLOOKUP(AJ42,シフト記号表!$D$6:$Z$47,23,FALSE))</f>
        <v/>
      </c>
      <c r="AK44" s="307" t="str">
        <f>IF(AK42="","",VLOOKUP(AK42,シフト記号表!$D$6:$Z$47,23,FALSE))</f>
        <v/>
      </c>
      <c r="AL44" s="307" t="str">
        <f>IF(AL42="","",VLOOKUP(AL42,シフト記号表!$D$6:$Z$47,23,FALSE))</f>
        <v/>
      </c>
      <c r="AM44" s="307" t="str">
        <f>IF(AM42="","",VLOOKUP(AM42,シフト記号表!$D$6:$Z$47,23,FALSE))</f>
        <v/>
      </c>
      <c r="AN44" s="307" t="str">
        <f>IF(AN42="","",VLOOKUP(AN42,シフト記号表!$D$6:$Z$47,23,FALSE))</f>
        <v/>
      </c>
      <c r="AO44" s="309" t="str">
        <f>IF(AO42="","",VLOOKUP(AO42,シフト記号表!$D$6:$Z$47,23,FALSE))</f>
        <v/>
      </c>
      <c r="AP44" s="308" t="str">
        <f>IF(AP42="","",VLOOKUP(AP42,シフト記号表!$D$6:$Z$47,23,FALSE))</f>
        <v/>
      </c>
      <c r="AQ44" s="307" t="str">
        <f>IF(AQ42="","",VLOOKUP(AQ42,シフト記号表!$D$6:$Z$47,23,FALSE))</f>
        <v/>
      </c>
      <c r="AR44" s="307" t="str">
        <f>IF(AR42="","",VLOOKUP(AR42,シフト記号表!$D$6:$Z$47,23,FALSE))</f>
        <v/>
      </c>
      <c r="AS44" s="307" t="str">
        <f>IF(AS42="","",VLOOKUP(AS42,シフト記号表!$D$6:$Z$47,23,FALSE))</f>
        <v/>
      </c>
      <c r="AT44" s="307" t="str">
        <f>IF(AT42="","",VLOOKUP(AT42,シフト記号表!$D$6:$Z$47,23,FALSE))</f>
        <v/>
      </c>
      <c r="AU44" s="307" t="str">
        <f>IF(AU42="","",VLOOKUP(AU42,シフト記号表!$D$6:$Z$47,23,FALSE))</f>
        <v/>
      </c>
      <c r="AV44" s="309" t="str">
        <f>IF(AV42="","",VLOOKUP(AV42,シフト記号表!$D$6:$Z$47,23,FALSE))</f>
        <v/>
      </c>
      <c r="AW44" s="308" t="str">
        <f>IF(AW42="","",VLOOKUP(AW42,シフト記号表!$D$6:$Z$47,23,FALSE))</f>
        <v/>
      </c>
      <c r="AX44" s="307" t="str">
        <f>IF(AX42="","",VLOOKUP(AX42,シフト記号表!$D$6:$Z$47,23,FALSE))</f>
        <v/>
      </c>
      <c r="AY44" s="307" t="str">
        <f>IF(AY42="","",VLOOKUP(AY42,シフト記号表!$D$6:$Z$47,23,FALSE))</f>
        <v/>
      </c>
      <c r="AZ44" s="942">
        <f>IF($BC$3="４週",SUM(U44:AV44),IF($BC$3="暦月",SUM(U44:AY44),""))</f>
        <v>0</v>
      </c>
      <c r="BA44" s="943"/>
      <c r="BB44" s="944">
        <f>IF($BC$3="４週",AZ44/4,IF($BC$3="暦月",(AZ44/($BC$8/7)),""))</f>
        <v>0</v>
      </c>
      <c r="BC44" s="943"/>
      <c r="BD44" s="936"/>
      <c r="BE44" s="937"/>
      <c r="BF44" s="937"/>
      <c r="BG44" s="937"/>
      <c r="BH44" s="938"/>
    </row>
    <row r="45" spans="2:60" ht="20.25" customHeight="1">
      <c r="B45" s="333"/>
      <c r="C45" s="886"/>
      <c r="D45" s="887"/>
      <c r="E45" s="888"/>
      <c r="F45" s="325"/>
      <c r="G45" s="324"/>
      <c r="H45" s="950"/>
      <c r="I45" s="898"/>
      <c r="J45" s="899"/>
      <c r="K45" s="899"/>
      <c r="L45" s="900"/>
      <c r="M45" s="907"/>
      <c r="N45" s="908"/>
      <c r="O45" s="909"/>
      <c r="P45" s="344" t="s">
        <v>626</v>
      </c>
      <c r="Q45" s="351"/>
      <c r="R45" s="351"/>
      <c r="S45" s="350"/>
      <c r="T45" s="349"/>
      <c r="U45" s="327"/>
      <c r="V45" s="326"/>
      <c r="W45" s="326"/>
      <c r="X45" s="326"/>
      <c r="Y45" s="326"/>
      <c r="Z45" s="326"/>
      <c r="AA45" s="328"/>
      <c r="AB45" s="327"/>
      <c r="AC45" s="326"/>
      <c r="AD45" s="326"/>
      <c r="AE45" s="326"/>
      <c r="AF45" s="326"/>
      <c r="AG45" s="326"/>
      <c r="AH45" s="328"/>
      <c r="AI45" s="327"/>
      <c r="AJ45" s="326"/>
      <c r="AK45" s="326"/>
      <c r="AL45" s="326"/>
      <c r="AM45" s="326"/>
      <c r="AN45" s="326"/>
      <c r="AO45" s="328"/>
      <c r="AP45" s="327"/>
      <c r="AQ45" s="326"/>
      <c r="AR45" s="326"/>
      <c r="AS45" s="326"/>
      <c r="AT45" s="326"/>
      <c r="AU45" s="326"/>
      <c r="AV45" s="328"/>
      <c r="AW45" s="327"/>
      <c r="AX45" s="326"/>
      <c r="AY45" s="326"/>
      <c r="AZ45" s="916"/>
      <c r="BA45" s="917"/>
      <c r="BB45" s="946"/>
      <c r="BC45" s="917"/>
      <c r="BD45" s="947"/>
      <c r="BE45" s="948"/>
      <c r="BF45" s="948"/>
      <c r="BG45" s="948"/>
      <c r="BH45" s="949"/>
    </row>
    <row r="46" spans="2:60" ht="20.25" customHeight="1">
      <c r="B46" s="316">
        <f>B43+1</f>
        <v>9</v>
      </c>
      <c r="C46" s="889"/>
      <c r="D46" s="890"/>
      <c r="E46" s="891"/>
      <c r="F46" s="325">
        <f>C45</f>
        <v>0</v>
      </c>
      <c r="G46" s="324"/>
      <c r="H46" s="896"/>
      <c r="I46" s="901"/>
      <c r="J46" s="902"/>
      <c r="K46" s="902"/>
      <c r="L46" s="903"/>
      <c r="M46" s="910"/>
      <c r="N46" s="911"/>
      <c r="O46" s="912"/>
      <c r="P46" s="323" t="s">
        <v>627</v>
      </c>
      <c r="Q46" s="322"/>
      <c r="R46" s="322"/>
      <c r="S46" s="321"/>
      <c r="T46" s="320"/>
      <c r="U46" s="318" t="str">
        <f>IF(U45="","",VLOOKUP(U45,シフト記号表!$D$6:$X$47,21,FALSE))</f>
        <v/>
      </c>
      <c r="V46" s="317" t="str">
        <f>IF(V45="","",VLOOKUP(V45,シフト記号表!$D$6:$X$47,21,FALSE))</f>
        <v/>
      </c>
      <c r="W46" s="317" t="str">
        <f>IF(W45="","",VLOOKUP(W45,シフト記号表!$D$6:$X$47,21,FALSE))</f>
        <v/>
      </c>
      <c r="X46" s="317" t="str">
        <f>IF(X45="","",VLOOKUP(X45,シフト記号表!$D$6:$X$47,21,FALSE))</f>
        <v/>
      </c>
      <c r="Y46" s="317" t="str">
        <f>IF(Y45="","",VLOOKUP(Y45,シフト記号表!$D$6:$X$47,21,FALSE))</f>
        <v/>
      </c>
      <c r="Z46" s="317" t="str">
        <f>IF(Z45="","",VLOOKUP(Z45,シフト記号表!$D$6:$X$47,21,FALSE))</f>
        <v/>
      </c>
      <c r="AA46" s="319" t="str">
        <f>IF(AA45="","",VLOOKUP(AA45,シフト記号表!$D$6:$X$47,21,FALSE))</f>
        <v/>
      </c>
      <c r="AB46" s="318" t="str">
        <f>IF(AB45="","",VLOOKUP(AB45,シフト記号表!$D$6:$X$47,21,FALSE))</f>
        <v/>
      </c>
      <c r="AC46" s="317" t="str">
        <f>IF(AC45="","",VLOOKUP(AC45,シフト記号表!$D$6:$X$47,21,FALSE))</f>
        <v/>
      </c>
      <c r="AD46" s="317" t="str">
        <f>IF(AD45="","",VLOOKUP(AD45,シフト記号表!$D$6:$X$47,21,FALSE))</f>
        <v/>
      </c>
      <c r="AE46" s="317" t="str">
        <f>IF(AE45="","",VLOOKUP(AE45,シフト記号表!$D$6:$X$47,21,FALSE))</f>
        <v/>
      </c>
      <c r="AF46" s="317" t="str">
        <f>IF(AF45="","",VLOOKUP(AF45,シフト記号表!$D$6:$X$47,21,FALSE))</f>
        <v/>
      </c>
      <c r="AG46" s="317" t="str">
        <f>IF(AG45="","",VLOOKUP(AG45,シフト記号表!$D$6:$X$47,21,FALSE))</f>
        <v/>
      </c>
      <c r="AH46" s="319" t="str">
        <f>IF(AH45="","",VLOOKUP(AH45,シフト記号表!$D$6:$X$47,21,FALSE))</f>
        <v/>
      </c>
      <c r="AI46" s="318" t="str">
        <f>IF(AI45="","",VLOOKUP(AI45,シフト記号表!$D$6:$X$47,21,FALSE))</f>
        <v/>
      </c>
      <c r="AJ46" s="317" t="str">
        <f>IF(AJ45="","",VLOOKUP(AJ45,シフト記号表!$D$6:$X$47,21,FALSE))</f>
        <v/>
      </c>
      <c r="AK46" s="317" t="str">
        <f>IF(AK45="","",VLOOKUP(AK45,シフト記号表!$D$6:$X$47,21,FALSE))</f>
        <v/>
      </c>
      <c r="AL46" s="317" t="str">
        <f>IF(AL45="","",VLOOKUP(AL45,シフト記号表!$D$6:$X$47,21,FALSE))</f>
        <v/>
      </c>
      <c r="AM46" s="317" t="str">
        <f>IF(AM45="","",VLOOKUP(AM45,シフト記号表!$D$6:$X$47,21,FALSE))</f>
        <v/>
      </c>
      <c r="AN46" s="317" t="str">
        <f>IF(AN45="","",VLOOKUP(AN45,シフト記号表!$D$6:$X$47,21,FALSE))</f>
        <v/>
      </c>
      <c r="AO46" s="319" t="str">
        <f>IF(AO45="","",VLOOKUP(AO45,シフト記号表!$D$6:$X$47,21,FALSE))</f>
        <v/>
      </c>
      <c r="AP46" s="318" t="str">
        <f>IF(AP45="","",VLOOKUP(AP45,シフト記号表!$D$6:$X$47,21,FALSE))</f>
        <v/>
      </c>
      <c r="AQ46" s="317" t="str">
        <f>IF(AQ45="","",VLOOKUP(AQ45,シフト記号表!$D$6:$X$47,21,FALSE))</f>
        <v/>
      </c>
      <c r="AR46" s="317" t="str">
        <f>IF(AR45="","",VLOOKUP(AR45,シフト記号表!$D$6:$X$47,21,FALSE))</f>
        <v/>
      </c>
      <c r="AS46" s="317" t="str">
        <f>IF(AS45="","",VLOOKUP(AS45,シフト記号表!$D$6:$X$47,21,FALSE))</f>
        <v/>
      </c>
      <c r="AT46" s="317" t="str">
        <f>IF(AT45="","",VLOOKUP(AT45,シフト記号表!$D$6:$X$47,21,FALSE))</f>
        <v/>
      </c>
      <c r="AU46" s="317" t="str">
        <f>IF(AU45="","",VLOOKUP(AU45,シフト記号表!$D$6:$X$47,21,FALSE))</f>
        <v/>
      </c>
      <c r="AV46" s="319" t="str">
        <f>IF(AV45="","",VLOOKUP(AV45,シフト記号表!$D$6:$X$47,21,FALSE))</f>
        <v/>
      </c>
      <c r="AW46" s="318" t="str">
        <f>IF(AW45="","",VLOOKUP(AW45,シフト記号表!$D$6:$X$47,21,FALSE))</f>
        <v/>
      </c>
      <c r="AX46" s="317" t="str">
        <f>IF(AX45="","",VLOOKUP(AX45,シフト記号表!$D$6:$X$47,21,FALSE))</f>
        <v/>
      </c>
      <c r="AY46" s="317" t="str">
        <f>IF(AY45="","",VLOOKUP(AY45,シフト記号表!$D$6:$X$47,21,FALSE))</f>
        <v/>
      </c>
      <c r="AZ46" s="939">
        <f>IF($BC$3="４週",SUM(U46:AV46),IF($BC$3="暦月",SUM(U46:AY46),""))</f>
        <v>0</v>
      </c>
      <c r="BA46" s="940"/>
      <c r="BB46" s="941">
        <f>IF($BC$3="４週",AZ46/4,IF($BC$3="暦月",(AZ46/($BC$8/7)),""))</f>
        <v>0</v>
      </c>
      <c r="BC46" s="940"/>
      <c r="BD46" s="933"/>
      <c r="BE46" s="934"/>
      <c r="BF46" s="934"/>
      <c r="BG46" s="934"/>
      <c r="BH46" s="935"/>
    </row>
    <row r="47" spans="2:60" ht="20.25" customHeight="1">
      <c r="B47" s="340"/>
      <c r="C47" s="892"/>
      <c r="D47" s="893"/>
      <c r="E47" s="894"/>
      <c r="F47" s="339"/>
      <c r="G47" s="338">
        <f>C45</f>
        <v>0</v>
      </c>
      <c r="H47" s="897"/>
      <c r="I47" s="904"/>
      <c r="J47" s="905"/>
      <c r="K47" s="905"/>
      <c r="L47" s="906"/>
      <c r="M47" s="913"/>
      <c r="N47" s="914"/>
      <c r="O47" s="915"/>
      <c r="P47" s="348" t="s">
        <v>628</v>
      </c>
      <c r="Q47" s="347"/>
      <c r="R47" s="347"/>
      <c r="S47" s="346"/>
      <c r="T47" s="345"/>
      <c r="U47" s="308" t="str">
        <f>IF(U45="","",VLOOKUP(U45,シフト記号表!$D$6:$Z$47,23,FALSE))</f>
        <v/>
      </c>
      <c r="V47" s="307" t="str">
        <f>IF(V45="","",VLOOKUP(V45,シフト記号表!$D$6:$Z$47,23,FALSE))</f>
        <v/>
      </c>
      <c r="W47" s="307" t="str">
        <f>IF(W45="","",VLOOKUP(W45,シフト記号表!$D$6:$Z$47,23,FALSE))</f>
        <v/>
      </c>
      <c r="X47" s="307" t="str">
        <f>IF(X45="","",VLOOKUP(X45,シフト記号表!$D$6:$Z$47,23,FALSE))</f>
        <v/>
      </c>
      <c r="Y47" s="307" t="str">
        <f>IF(Y45="","",VLOOKUP(Y45,シフト記号表!$D$6:$Z$47,23,FALSE))</f>
        <v/>
      </c>
      <c r="Z47" s="307" t="str">
        <f>IF(Z45="","",VLOOKUP(Z45,シフト記号表!$D$6:$Z$47,23,FALSE))</f>
        <v/>
      </c>
      <c r="AA47" s="309" t="str">
        <f>IF(AA45="","",VLOOKUP(AA45,シフト記号表!$D$6:$Z$47,23,FALSE))</f>
        <v/>
      </c>
      <c r="AB47" s="308" t="str">
        <f>IF(AB45="","",VLOOKUP(AB45,シフト記号表!$D$6:$Z$47,23,FALSE))</f>
        <v/>
      </c>
      <c r="AC47" s="307" t="str">
        <f>IF(AC45="","",VLOOKUP(AC45,シフト記号表!$D$6:$Z$47,23,FALSE))</f>
        <v/>
      </c>
      <c r="AD47" s="307" t="str">
        <f>IF(AD45="","",VLOOKUP(AD45,シフト記号表!$D$6:$Z$47,23,FALSE))</f>
        <v/>
      </c>
      <c r="AE47" s="307" t="str">
        <f>IF(AE45="","",VLOOKUP(AE45,シフト記号表!$D$6:$Z$47,23,FALSE))</f>
        <v/>
      </c>
      <c r="AF47" s="307" t="str">
        <f>IF(AF45="","",VLOOKUP(AF45,シフト記号表!$D$6:$Z$47,23,FALSE))</f>
        <v/>
      </c>
      <c r="AG47" s="307" t="str">
        <f>IF(AG45="","",VLOOKUP(AG45,シフト記号表!$D$6:$Z$47,23,FALSE))</f>
        <v/>
      </c>
      <c r="AH47" s="309" t="str">
        <f>IF(AH45="","",VLOOKUP(AH45,シフト記号表!$D$6:$Z$47,23,FALSE))</f>
        <v/>
      </c>
      <c r="AI47" s="308" t="str">
        <f>IF(AI45="","",VLOOKUP(AI45,シフト記号表!$D$6:$Z$47,23,FALSE))</f>
        <v/>
      </c>
      <c r="AJ47" s="307" t="str">
        <f>IF(AJ45="","",VLOOKUP(AJ45,シフト記号表!$D$6:$Z$47,23,FALSE))</f>
        <v/>
      </c>
      <c r="AK47" s="307" t="str">
        <f>IF(AK45="","",VLOOKUP(AK45,シフト記号表!$D$6:$Z$47,23,FALSE))</f>
        <v/>
      </c>
      <c r="AL47" s="307" t="str">
        <f>IF(AL45="","",VLOOKUP(AL45,シフト記号表!$D$6:$Z$47,23,FALSE))</f>
        <v/>
      </c>
      <c r="AM47" s="307" t="str">
        <f>IF(AM45="","",VLOOKUP(AM45,シフト記号表!$D$6:$Z$47,23,FALSE))</f>
        <v/>
      </c>
      <c r="AN47" s="307" t="str">
        <f>IF(AN45="","",VLOOKUP(AN45,シフト記号表!$D$6:$Z$47,23,FALSE))</f>
        <v/>
      </c>
      <c r="AO47" s="309" t="str">
        <f>IF(AO45="","",VLOOKUP(AO45,シフト記号表!$D$6:$Z$47,23,FALSE))</f>
        <v/>
      </c>
      <c r="AP47" s="308" t="str">
        <f>IF(AP45="","",VLOOKUP(AP45,シフト記号表!$D$6:$Z$47,23,FALSE))</f>
        <v/>
      </c>
      <c r="AQ47" s="307" t="str">
        <f>IF(AQ45="","",VLOOKUP(AQ45,シフト記号表!$D$6:$Z$47,23,FALSE))</f>
        <v/>
      </c>
      <c r="AR47" s="307" t="str">
        <f>IF(AR45="","",VLOOKUP(AR45,シフト記号表!$D$6:$Z$47,23,FALSE))</f>
        <v/>
      </c>
      <c r="AS47" s="307" t="str">
        <f>IF(AS45="","",VLOOKUP(AS45,シフト記号表!$D$6:$Z$47,23,FALSE))</f>
        <v/>
      </c>
      <c r="AT47" s="307" t="str">
        <f>IF(AT45="","",VLOOKUP(AT45,シフト記号表!$D$6:$Z$47,23,FALSE))</f>
        <v/>
      </c>
      <c r="AU47" s="307" t="str">
        <f>IF(AU45="","",VLOOKUP(AU45,シフト記号表!$D$6:$Z$47,23,FALSE))</f>
        <v/>
      </c>
      <c r="AV47" s="309" t="str">
        <f>IF(AV45="","",VLOOKUP(AV45,シフト記号表!$D$6:$Z$47,23,FALSE))</f>
        <v/>
      </c>
      <c r="AW47" s="308" t="str">
        <f>IF(AW45="","",VLOOKUP(AW45,シフト記号表!$D$6:$Z$47,23,FALSE))</f>
        <v/>
      </c>
      <c r="AX47" s="307" t="str">
        <f>IF(AX45="","",VLOOKUP(AX45,シフト記号表!$D$6:$Z$47,23,FALSE))</f>
        <v/>
      </c>
      <c r="AY47" s="307" t="str">
        <f>IF(AY45="","",VLOOKUP(AY45,シフト記号表!$D$6:$Z$47,23,FALSE))</f>
        <v/>
      </c>
      <c r="AZ47" s="942">
        <f>IF($BC$3="４週",SUM(U47:AV47),IF($BC$3="暦月",SUM(U47:AY47),""))</f>
        <v>0</v>
      </c>
      <c r="BA47" s="943"/>
      <c r="BB47" s="944">
        <f>IF($BC$3="４週",AZ47/4,IF($BC$3="暦月",(AZ47/($BC$8/7)),""))</f>
        <v>0</v>
      </c>
      <c r="BC47" s="943"/>
      <c r="BD47" s="936"/>
      <c r="BE47" s="937"/>
      <c r="BF47" s="937"/>
      <c r="BG47" s="937"/>
      <c r="BH47" s="938"/>
    </row>
    <row r="48" spans="2:60" ht="20.25" customHeight="1">
      <c r="B48" s="333"/>
      <c r="C48" s="886"/>
      <c r="D48" s="887"/>
      <c r="E48" s="888"/>
      <c r="F48" s="325"/>
      <c r="G48" s="324"/>
      <c r="H48" s="950"/>
      <c r="I48" s="898"/>
      <c r="J48" s="899"/>
      <c r="K48" s="899"/>
      <c r="L48" s="900"/>
      <c r="M48" s="907"/>
      <c r="N48" s="908"/>
      <c r="O48" s="909"/>
      <c r="P48" s="344" t="s">
        <v>626</v>
      </c>
      <c r="Q48" s="343"/>
      <c r="R48" s="343"/>
      <c r="S48" s="342"/>
      <c r="T48" s="341"/>
      <c r="U48" s="327"/>
      <c r="V48" s="326"/>
      <c r="W48" s="326"/>
      <c r="X48" s="326"/>
      <c r="Y48" s="326"/>
      <c r="Z48" s="326"/>
      <c r="AA48" s="328"/>
      <c r="AB48" s="327"/>
      <c r="AC48" s="326"/>
      <c r="AD48" s="326"/>
      <c r="AE48" s="326"/>
      <c r="AF48" s="326"/>
      <c r="AG48" s="326"/>
      <c r="AH48" s="328"/>
      <c r="AI48" s="327"/>
      <c r="AJ48" s="326"/>
      <c r="AK48" s="326"/>
      <c r="AL48" s="326"/>
      <c r="AM48" s="326"/>
      <c r="AN48" s="326"/>
      <c r="AO48" s="328"/>
      <c r="AP48" s="327"/>
      <c r="AQ48" s="326"/>
      <c r="AR48" s="326"/>
      <c r="AS48" s="326"/>
      <c r="AT48" s="326"/>
      <c r="AU48" s="326"/>
      <c r="AV48" s="328"/>
      <c r="AW48" s="327"/>
      <c r="AX48" s="326"/>
      <c r="AY48" s="326"/>
      <c r="AZ48" s="916"/>
      <c r="BA48" s="917"/>
      <c r="BB48" s="946"/>
      <c r="BC48" s="917"/>
      <c r="BD48" s="947"/>
      <c r="BE48" s="948"/>
      <c r="BF48" s="948"/>
      <c r="BG48" s="948"/>
      <c r="BH48" s="949"/>
    </row>
    <row r="49" spans="2:60" ht="20.25" customHeight="1">
      <c r="B49" s="316">
        <f>B46+1</f>
        <v>10</v>
      </c>
      <c r="C49" s="889"/>
      <c r="D49" s="890"/>
      <c r="E49" s="891"/>
      <c r="F49" s="325">
        <f>C48</f>
        <v>0</v>
      </c>
      <c r="G49" s="324"/>
      <c r="H49" s="896"/>
      <c r="I49" s="901"/>
      <c r="J49" s="902"/>
      <c r="K49" s="902"/>
      <c r="L49" s="903"/>
      <c r="M49" s="910"/>
      <c r="N49" s="911"/>
      <c r="O49" s="912"/>
      <c r="P49" s="323" t="s">
        <v>627</v>
      </c>
      <c r="Q49" s="322"/>
      <c r="R49" s="322"/>
      <c r="S49" s="321"/>
      <c r="T49" s="320"/>
      <c r="U49" s="318" t="str">
        <f>IF(U48="","",VLOOKUP(U48,シフト記号表!$D$6:$X$47,21,FALSE))</f>
        <v/>
      </c>
      <c r="V49" s="317" t="str">
        <f>IF(V48="","",VLOOKUP(V48,シフト記号表!$D$6:$X$47,21,FALSE))</f>
        <v/>
      </c>
      <c r="W49" s="317" t="str">
        <f>IF(W48="","",VLOOKUP(W48,シフト記号表!$D$6:$X$47,21,FALSE))</f>
        <v/>
      </c>
      <c r="X49" s="317" t="str">
        <f>IF(X48="","",VLOOKUP(X48,シフト記号表!$D$6:$X$47,21,FALSE))</f>
        <v/>
      </c>
      <c r="Y49" s="317" t="str">
        <f>IF(Y48="","",VLOOKUP(Y48,シフト記号表!$D$6:$X$47,21,FALSE))</f>
        <v/>
      </c>
      <c r="Z49" s="317" t="str">
        <f>IF(Z48="","",VLOOKUP(Z48,シフト記号表!$D$6:$X$47,21,FALSE))</f>
        <v/>
      </c>
      <c r="AA49" s="319" t="str">
        <f>IF(AA48="","",VLOOKUP(AA48,シフト記号表!$D$6:$X$47,21,FALSE))</f>
        <v/>
      </c>
      <c r="AB49" s="318" t="str">
        <f>IF(AB48="","",VLOOKUP(AB48,シフト記号表!$D$6:$X$47,21,FALSE))</f>
        <v/>
      </c>
      <c r="AC49" s="317" t="str">
        <f>IF(AC48="","",VLOOKUP(AC48,シフト記号表!$D$6:$X$47,21,FALSE))</f>
        <v/>
      </c>
      <c r="AD49" s="317" t="str">
        <f>IF(AD48="","",VLOOKUP(AD48,シフト記号表!$D$6:$X$47,21,FALSE))</f>
        <v/>
      </c>
      <c r="AE49" s="317" t="str">
        <f>IF(AE48="","",VLOOKUP(AE48,シフト記号表!$D$6:$X$47,21,FALSE))</f>
        <v/>
      </c>
      <c r="AF49" s="317" t="str">
        <f>IF(AF48="","",VLOOKUP(AF48,シフト記号表!$D$6:$X$47,21,FALSE))</f>
        <v/>
      </c>
      <c r="AG49" s="317" t="str">
        <f>IF(AG48="","",VLOOKUP(AG48,シフト記号表!$D$6:$X$47,21,FALSE))</f>
        <v/>
      </c>
      <c r="AH49" s="319" t="str">
        <f>IF(AH48="","",VLOOKUP(AH48,シフト記号表!$D$6:$X$47,21,FALSE))</f>
        <v/>
      </c>
      <c r="AI49" s="318" t="str">
        <f>IF(AI48="","",VLOOKUP(AI48,シフト記号表!$D$6:$X$47,21,FALSE))</f>
        <v/>
      </c>
      <c r="AJ49" s="317" t="str">
        <f>IF(AJ48="","",VLOOKUP(AJ48,シフト記号表!$D$6:$X$47,21,FALSE))</f>
        <v/>
      </c>
      <c r="AK49" s="317" t="str">
        <f>IF(AK48="","",VLOOKUP(AK48,シフト記号表!$D$6:$X$47,21,FALSE))</f>
        <v/>
      </c>
      <c r="AL49" s="317" t="str">
        <f>IF(AL48="","",VLOOKUP(AL48,シフト記号表!$D$6:$X$47,21,FALSE))</f>
        <v/>
      </c>
      <c r="AM49" s="317" t="str">
        <f>IF(AM48="","",VLOOKUP(AM48,シフト記号表!$D$6:$X$47,21,FALSE))</f>
        <v/>
      </c>
      <c r="AN49" s="317" t="str">
        <f>IF(AN48="","",VLOOKUP(AN48,シフト記号表!$D$6:$X$47,21,FALSE))</f>
        <v/>
      </c>
      <c r="AO49" s="319" t="str">
        <f>IF(AO48="","",VLOOKUP(AO48,シフト記号表!$D$6:$X$47,21,FALSE))</f>
        <v/>
      </c>
      <c r="AP49" s="318" t="str">
        <f>IF(AP48="","",VLOOKUP(AP48,シフト記号表!$D$6:$X$47,21,FALSE))</f>
        <v/>
      </c>
      <c r="AQ49" s="317" t="str">
        <f>IF(AQ48="","",VLOOKUP(AQ48,シフト記号表!$D$6:$X$47,21,FALSE))</f>
        <v/>
      </c>
      <c r="AR49" s="317" t="str">
        <f>IF(AR48="","",VLOOKUP(AR48,シフト記号表!$D$6:$X$47,21,FALSE))</f>
        <v/>
      </c>
      <c r="AS49" s="317" t="str">
        <f>IF(AS48="","",VLOOKUP(AS48,シフト記号表!$D$6:$X$47,21,FALSE))</f>
        <v/>
      </c>
      <c r="AT49" s="317" t="str">
        <f>IF(AT48="","",VLOOKUP(AT48,シフト記号表!$D$6:$X$47,21,FALSE))</f>
        <v/>
      </c>
      <c r="AU49" s="317" t="str">
        <f>IF(AU48="","",VLOOKUP(AU48,シフト記号表!$D$6:$X$47,21,FALSE))</f>
        <v/>
      </c>
      <c r="AV49" s="319" t="str">
        <f>IF(AV48="","",VLOOKUP(AV48,シフト記号表!$D$6:$X$47,21,FALSE))</f>
        <v/>
      </c>
      <c r="AW49" s="318" t="str">
        <f>IF(AW48="","",VLOOKUP(AW48,シフト記号表!$D$6:$X$47,21,FALSE))</f>
        <v/>
      </c>
      <c r="AX49" s="317" t="str">
        <f>IF(AX48="","",VLOOKUP(AX48,シフト記号表!$D$6:$X$47,21,FALSE))</f>
        <v/>
      </c>
      <c r="AY49" s="317" t="str">
        <f>IF(AY48="","",VLOOKUP(AY48,シフト記号表!$D$6:$X$47,21,FALSE))</f>
        <v/>
      </c>
      <c r="AZ49" s="939">
        <f>IF($BC$3="４週",SUM(U49:AV49),IF($BC$3="暦月",SUM(U49:AY49),""))</f>
        <v>0</v>
      </c>
      <c r="BA49" s="940"/>
      <c r="BB49" s="941">
        <f>IF($BC$3="４週",AZ49/4,IF($BC$3="暦月",(AZ49/($BC$8/7)),""))</f>
        <v>0</v>
      </c>
      <c r="BC49" s="940"/>
      <c r="BD49" s="933"/>
      <c r="BE49" s="934"/>
      <c r="BF49" s="934"/>
      <c r="BG49" s="934"/>
      <c r="BH49" s="935"/>
    </row>
    <row r="50" spans="2:60" ht="20.25" customHeight="1">
      <c r="B50" s="340"/>
      <c r="C50" s="892"/>
      <c r="D50" s="893"/>
      <c r="E50" s="894"/>
      <c r="F50" s="339"/>
      <c r="G50" s="338">
        <f>C48</f>
        <v>0</v>
      </c>
      <c r="H50" s="897"/>
      <c r="I50" s="904"/>
      <c r="J50" s="905"/>
      <c r="K50" s="905"/>
      <c r="L50" s="906"/>
      <c r="M50" s="913"/>
      <c r="N50" s="914"/>
      <c r="O50" s="915"/>
      <c r="P50" s="337" t="s">
        <v>628</v>
      </c>
      <c r="Q50" s="336"/>
      <c r="R50" s="336"/>
      <c r="S50" s="335"/>
      <c r="T50" s="334"/>
      <c r="U50" s="308" t="str">
        <f>IF(U48="","",VLOOKUP(U48,シフト記号表!$D$6:$Z$47,23,FALSE))</f>
        <v/>
      </c>
      <c r="V50" s="307" t="str">
        <f>IF(V48="","",VLOOKUP(V48,シフト記号表!$D$6:$Z$47,23,FALSE))</f>
        <v/>
      </c>
      <c r="W50" s="307" t="str">
        <f>IF(W48="","",VLOOKUP(W48,シフト記号表!$D$6:$Z$47,23,FALSE))</f>
        <v/>
      </c>
      <c r="X50" s="307" t="str">
        <f>IF(X48="","",VLOOKUP(X48,シフト記号表!$D$6:$Z$47,23,FALSE))</f>
        <v/>
      </c>
      <c r="Y50" s="307" t="str">
        <f>IF(Y48="","",VLOOKUP(Y48,シフト記号表!$D$6:$Z$47,23,FALSE))</f>
        <v/>
      </c>
      <c r="Z50" s="307" t="str">
        <f>IF(Z48="","",VLOOKUP(Z48,シフト記号表!$D$6:$Z$47,23,FALSE))</f>
        <v/>
      </c>
      <c r="AA50" s="309" t="str">
        <f>IF(AA48="","",VLOOKUP(AA48,シフト記号表!$D$6:$Z$47,23,FALSE))</f>
        <v/>
      </c>
      <c r="AB50" s="308" t="str">
        <f>IF(AB48="","",VLOOKUP(AB48,シフト記号表!$D$6:$Z$47,23,FALSE))</f>
        <v/>
      </c>
      <c r="AC50" s="307" t="str">
        <f>IF(AC48="","",VLOOKUP(AC48,シフト記号表!$D$6:$Z$47,23,FALSE))</f>
        <v/>
      </c>
      <c r="AD50" s="307" t="str">
        <f>IF(AD48="","",VLOOKUP(AD48,シフト記号表!$D$6:$Z$47,23,FALSE))</f>
        <v/>
      </c>
      <c r="AE50" s="307" t="str">
        <f>IF(AE48="","",VLOOKUP(AE48,シフト記号表!$D$6:$Z$47,23,FALSE))</f>
        <v/>
      </c>
      <c r="AF50" s="307" t="str">
        <f>IF(AF48="","",VLOOKUP(AF48,シフト記号表!$D$6:$Z$47,23,FALSE))</f>
        <v/>
      </c>
      <c r="AG50" s="307" t="str">
        <f>IF(AG48="","",VLOOKUP(AG48,シフト記号表!$D$6:$Z$47,23,FALSE))</f>
        <v/>
      </c>
      <c r="AH50" s="309" t="str">
        <f>IF(AH48="","",VLOOKUP(AH48,シフト記号表!$D$6:$Z$47,23,FALSE))</f>
        <v/>
      </c>
      <c r="AI50" s="308" t="str">
        <f>IF(AI48="","",VLOOKUP(AI48,シフト記号表!$D$6:$Z$47,23,FALSE))</f>
        <v/>
      </c>
      <c r="AJ50" s="307" t="str">
        <f>IF(AJ48="","",VLOOKUP(AJ48,シフト記号表!$D$6:$Z$47,23,FALSE))</f>
        <v/>
      </c>
      <c r="AK50" s="307" t="str">
        <f>IF(AK48="","",VLOOKUP(AK48,シフト記号表!$D$6:$Z$47,23,FALSE))</f>
        <v/>
      </c>
      <c r="AL50" s="307" t="str">
        <f>IF(AL48="","",VLOOKUP(AL48,シフト記号表!$D$6:$Z$47,23,FALSE))</f>
        <v/>
      </c>
      <c r="AM50" s="307" t="str">
        <f>IF(AM48="","",VLOOKUP(AM48,シフト記号表!$D$6:$Z$47,23,FALSE))</f>
        <v/>
      </c>
      <c r="AN50" s="307" t="str">
        <f>IF(AN48="","",VLOOKUP(AN48,シフト記号表!$D$6:$Z$47,23,FALSE))</f>
        <v/>
      </c>
      <c r="AO50" s="309" t="str">
        <f>IF(AO48="","",VLOOKUP(AO48,シフト記号表!$D$6:$Z$47,23,FALSE))</f>
        <v/>
      </c>
      <c r="AP50" s="308" t="str">
        <f>IF(AP48="","",VLOOKUP(AP48,シフト記号表!$D$6:$Z$47,23,FALSE))</f>
        <v/>
      </c>
      <c r="AQ50" s="307" t="str">
        <f>IF(AQ48="","",VLOOKUP(AQ48,シフト記号表!$D$6:$Z$47,23,FALSE))</f>
        <v/>
      </c>
      <c r="AR50" s="307" t="str">
        <f>IF(AR48="","",VLOOKUP(AR48,シフト記号表!$D$6:$Z$47,23,FALSE))</f>
        <v/>
      </c>
      <c r="AS50" s="307" t="str">
        <f>IF(AS48="","",VLOOKUP(AS48,シフト記号表!$D$6:$Z$47,23,FALSE))</f>
        <v/>
      </c>
      <c r="AT50" s="307" t="str">
        <f>IF(AT48="","",VLOOKUP(AT48,シフト記号表!$D$6:$Z$47,23,FALSE))</f>
        <v/>
      </c>
      <c r="AU50" s="307" t="str">
        <f>IF(AU48="","",VLOOKUP(AU48,シフト記号表!$D$6:$Z$47,23,FALSE))</f>
        <v/>
      </c>
      <c r="AV50" s="309" t="str">
        <f>IF(AV48="","",VLOOKUP(AV48,シフト記号表!$D$6:$Z$47,23,FALSE))</f>
        <v/>
      </c>
      <c r="AW50" s="308" t="str">
        <f>IF(AW48="","",VLOOKUP(AW48,シフト記号表!$D$6:$Z$47,23,FALSE))</f>
        <v/>
      </c>
      <c r="AX50" s="307" t="str">
        <f>IF(AX48="","",VLOOKUP(AX48,シフト記号表!$D$6:$Z$47,23,FALSE))</f>
        <v/>
      </c>
      <c r="AY50" s="307" t="str">
        <f>IF(AY48="","",VLOOKUP(AY48,シフト記号表!$D$6:$Z$47,23,FALSE))</f>
        <v/>
      </c>
      <c r="AZ50" s="942">
        <f>IF($BC$3="４週",SUM(U50:AV50),IF($BC$3="暦月",SUM(U50:AY50),""))</f>
        <v>0</v>
      </c>
      <c r="BA50" s="943"/>
      <c r="BB50" s="944">
        <f>IF($BC$3="４週",AZ50/4,IF($BC$3="暦月",(AZ50/($BC$8/7)),""))</f>
        <v>0</v>
      </c>
      <c r="BC50" s="943"/>
      <c r="BD50" s="936"/>
      <c r="BE50" s="937"/>
      <c r="BF50" s="937"/>
      <c r="BG50" s="937"/>
      <c r="BH50" s="938"/>
    </row>
    <row r="51" spans="2:60" ht="20.25" customHeight="1">
      <c r="B51" s="333"/>
      <c r="C51" s="886"/>
      <c r="D51" s="887"/>
      <c r="E51" s="888"/>
      <c r="F51" s="325"/>
      <c r="G51" s="324"/>
      <c r="H51" s="950"/>
      <c r="I51" s="898"/>
      <c r="J51" s="899"/>
      <c r="K51" s="899"/>
      <c r="L51" s="900"/>
      <c r="M51" s="907"/>
      <c r="N51" s="908"/>
      <c r="O51" s="909"/>
      <c r="P51" s="344" t="s">
        <v>626</v>
      </c>
      <c r="Q51" s="343"/>
      <c r="R51" s="343"/>
      <c r="S51" s="342"/>
      <c r="T51" s="341"/>
      <c r="U51" s="327"/>
      <c r="V51" s="326"/>
      <c r="W51" s="326"/>
      <c r="X51" s="326"/>
      <c r="Y51" s="326"/>
      <c r="Z51" s="326"/>
      <c r="AA51" s="328"/>
      <c r="AB51" s="327"/>
      <c r="AC51" s="326"/>
      <c r="AD51" s="326"/>
      <c r="AE51" s="326"/>
      <c r="AF51" s="326"/>
      <c r="AG51" s="326"/>
      <c r="AH51" s="328"/>
      <c r="AI51" s="327"/>
      <c r="AJ51" s="326"/>
      <c r="AK51" s="326"/>
      <c r="AL51" s="326"/>
      <c r="AM51" s="326"/>
      <c r="AN51" s="326"/>
      <c r="AO51" s="328"/>
      <c r="AP51" s="327"/>
      <c r="AQ51" s="326"/>
      <c r="AR51" s="326"/>
      <c r="AS51" s="326"/>
      <c r="AT51" s="326"/>
      <c r="AU51" s="326"/>
      <c r="AV51" s="328"/>
      <c r="AW51" s="327"/>
      <c r="AX51" s="326"/>
      <c r="AY51" s="326"/>
      <c r="AZ51" s="916"/>
      <c r="BA51" s="917"/>
      <c r="BB51" s="946"/>
      <c r="BC51" s="917"/>
      <c r="BD51" s="947"/>
      <c r="BE51" s="948"/>
      <c r="BF51" s="948"/>
      <c r="BG51" s="948"/>
      <c r="BH51" s="949"/>
    </row>
    <row r="52" spans="2:60" ht="20.25" customHeight="1">
      <c r="B52" s="316">
        <f>B49+1</f>
        <v>11</v>
      </c>
      <c r="C52" s="889"/>
      <c r="D52" s="890"/>
      <c r="E52" s="891"/>
      <c r="F52" s="325">
        <f>C51</f>
        <v>0</v>
      </c>
      <c r="G52" s="324"/>
      <c r="H52" s="896"/>
      <c r="I52" s="901"/>
      <c r="J52" s="902"/>
      <c r="K52" s="902"/>
      <c r="L52" s="903"/>
      <c r="M52" s="910"/>
      <c r="N52" s="911"/>
      <c r="O52" s="912"/>
      <c r="P52" s="323" t="s">
        <v>627</v>
      </c>
      <c r="Q52" s="322"/>
      <c r="R52" s="322"/>
      <c r="S52" s="321"/>
      <c r="T52" s="320"/>
      <c r="U52" s="318" t="str">
        <f>IF(U51="","",VLOOKUP(U51,シフト記号表!$D$6:$X$47,21,FALSE))</f>
        <v/>
      </c>
      <c r="V52" s="317" t="str">
        <f>IF(V51="","",VLOOKUP(V51,シフト記号表!$D$6:$X$47,21,FALSE))</f>
        <v/>
      </c>
      <c r="W52" s="317" t="str">
        <f>IF(W51="","",VLOOKUP(W51,シフト記号表!$D$6:$X$47,21,FALSE))</f>
        <v/>
      </c>
      <c r="X52" s="317" t="str">
        <f>IF(X51="","",VLOOKUP(X51,シフト記号表!$D$6:$X$47,21,FALSE))</f>
        <v/>
      </c>
      <c r="Y52" s="317" t="str">
        <f>IF(Y51="","",VLOOKUP(Y51,シフト記号表!$D$6:$X$47,21,FALSE))</f>
        <v/>
      </c>
      <c r="Z52" s="317" t="str">
        <f>IF(Z51="","",VLOOKUP(Z51,シフト記号表!$D$6:$X$47,21,FALSE))</f>
        <v/>
      </c>
      <c r="AA52" s="319" t="str">
        <f>IF(AA51="","",VLOOKUP(AA51,シフト記号表!$D$6:$X$47,21,FALSE))</f>
        <v/>
      </c>
      <c r="AB52" s="318" t="str">
        <f>IF(AB51="","",VLOOKUP(AB51,シフト記号表!$D$6:$X$47,21,FALSE))</f>
        <v/>
      </c>
      <c r="AC52" s="317" t="str">
        <f>IF(AC51="","",VLOOKUP(AC51,シフト記号表!$D$6:$X$47,21,FALSE))</f>
        <v/>
      </c>
      <c r="AD52" s="317" t="str">
        <f>IF(AD51="","",VLOOKUP(AD51,シフト記号表!$D$6:$X$47,21,FALSE))</f>
        <v/>
      </c>
      <c r="AE52" s="317" t="str">
        <f>IF(AE51="","",VLOOKUP(AE51,シフト記号表!$D$6:$X$47,21,FALSE))</f>
        <v/>
      </c>
      <c r="AF52" s="317" t="str">
        <f>IF(AF51="","",VLOOKUP(AF51,シフト記号表!$D$6:$X$47,21,FALSE))</f>
        <v/>
      </c>
      <c r="AG52" s="317" t="str">
        <f>IF(AG51="","",VLOOKUP(AG51,シフト記号表!$D$6:$X$47,21,FALSE))</f>
        <v/>
      </c>
      <c r="AH52" s="319" t="str">
        <f>IF(AH51="","",VLOOKUP(AH51,シフト記号表!$D$6:$X$47,21,FALSE))</f>
        <v/>
      </c>
      <c r="AI52" s="318" t="str">
        <f>IF(AI51="","",VLOOKUP(AI51,シフト記号表!$D$6:$X$47,21,FALSE))</f>
        <v/>
      </c>
      <c r="AJ52" s="317" t="str">
        <f>IF(AJ51="","",VLOOKUP(AJ51,シフト記号表!$D$6:$X$47,21,FALSE))</f>
        <v/>
      </c>
      <c r="AK52" s="317" t="str">
        <f>IF(AK51="","",VLOOKUP(AK51,シフト記号表!$D$6:$X$47,21,FALSE))</f>
        <v/>
      </c>
      <c r="AL52" s="317" t="str">
        <f>IF(AL51="","",VLOOKUP(AL51,シフト記号表!$D$6:$X$47,21,FALSE))</f>
        <v/>
      </c>
      <c r="AM52" s="317" t="str">
        <f>IF(AM51="","",VLOOKUP(AM51,シフト記号表!$D$6:$X$47,21,FALSE))</f>
        <v/>
      </c>
      <c r="AN52" s="317" t="str">
        <f>IF(AN51="","",VLOOKUP(AN51,シフト記号表!$D$6:$X$47,21,FALSE))</f>
        <v/>
      </c>
      <c r="AO52" s="319" t="str">
        <f>IF(AO51="","",VLOOKUP(AO51,シフト記号表!$D$6:$X$47,21,FALSE))</f>
        <v/>
      </c>
      <c r="AP52" s="318" t="str">
        <f>IF(AP51="","",VLOOKUP(AP51,シフト記号表!$D$6:$X$47,21,FALSE))</f>
        <v/>
      </c>
      <c r="AQ52" s="317" t="str">
        <f>IF(AQ51="","",VLOOKUP(AQ51,シフト記号表!$D$6:$X$47,21,FALSE))</f>
        <v/>
      </c>
      <c r="AR52" s="317" t="str">
        <f>IF(AR51="","",VLOOKUP(AR51,シフト記号表!$D$6:$X$47,21,FALSE))</f>
        <v/>
      </c>
      <c r="AS52" s="317" t="str">
        <f>IF(AS51="","",VLOOKUP(AS51,シフト記号表!$D$6:$X$47,21,FALSE))</f>
        <v/>
      </c>
      <c r="AT52" s="317" t="str">
        <f>IF(AT51="","",VLOOKUP(AT51,シフト記号表!$D$6:$X$47,21,FALSE))</f>
        <v/>
      </c>
      <c r="AU52" s="317" t="str">
        <f>IF(AU51="","",VLOOKUP(AU51,シフト記号表!$D$6:$X$47,21,FALSE))</f>
        <v/>
      </c>
      <c r="AV52" s="319" t="str">
        <f>IF(AV51="","",VLOOKUP(AV51,シフト記号表!$D$6:$X$47,21,FALSE))</f>
        <v/>
      </c>
      <c r="AW52" s="318" t="str">
        <f>IF(AW51="","",VLOOKUP(AW51,シフト記号表!$D$6:$X$47,21,FALSE))</f>
        <v/>
      </c>
      <c r="AX52" s="317" t="str">
        <f>IF(AX51="","",VLOOKUP(AX51,シフト記号表!$D$6:$X$47,21,FALSE))</f>
        <v/>
      </c>
      <c r="AY52" s="317" t="str">
        <f>IF(AY51="","",VLOOKUP(AY51,シフト記号表!$D$6:$X$47,21,FALSE))</f>
        <v/>
      </c>
      <c r="AZ52" s="939">
        <f>IF($BC$3="４週",SUM(U52:AV52),IF($BC$3="暦月",SUM(U52:AY52),""))</f>
        <v>0</v>
      </c>
      <c r="BA52" s="940"/>
      <c r="BB52" s="941">
        <f>IF($BC$3="４週",AZ52/4,IF($BC$3="暦月",(AZ52/($BC$8/7)),""))</f>
        <v>0</v>
      </c>
      <c r="BC52" s="940"/>
      <c r="BD52" s="933"/>
      <c r="BE52" s="934"/>
      <c r="BF52" s="934"/>
      <c r="BG52" s="934"/>
      <c r="BH52" s="935"/>
    </row>
    <row r="53" spans="2:60" ht="20.25" customHeight="1">
      <c r="B53" s="340"/>
      <c r="C53" s="892"/>
      <c r="D53" s="893"/>
      <c r="E53" s="894"/>
      <c r="F53" s="339"/>
      <c r="G53" s="338">
        <f>C51</f>
        <v>0</v>
      </c>
      <c r="H53" s="897"/>
      <c r="I53" s="904"/>
      <c r="J53" s="905"/>
      <c r="K53" s="905"/>
      <c r="L53" s="906"/>
      <c r="M53" s="913"/>
      <c r="N53" s="914"/>
      <c r="O53" s="915"/>
      <c r="P53" s="337" t="s">
        <v>628</v>
      </c>
      <c r="Q53" s="336"/>
      <c r="R53" s="336"/>
      <c r="S53" s="335"/>
      <c r="T53" s="334"/>
      <c r="U53" s="308" t="str">
        <f>IF(U51="","",VLOOKUP(U51,シフト記号表!$D$6:$Z$47,23,FALSE))</f>
        <v/>
      </c>
      <c r="V53" s="307" t="str">
        <f>IF(V51="","",VLOOKUP(V51,シフト記号表!$D$6:$Z$47,23,FALSE))</f>
        <v/>
      </c>
      <c r="W53" s="307" t="str">
        <f>IF(W51="","",VLOOKUP(W51,シフト記号表!$D$6:$Z$47,23,FALSE))</f>
        <v/>
      </c>
      <c r="X53" s="307" t="str">
        <f>IF(X51="","",VLOOKUP(X51,シフト記号表!$D$6:$Z$47,23,FALSE))</f>
        <v/>
      </c>
      <c r="Y53" s="307" t="str">
        <f>IF(Y51="","",VLOOKUP(Y51,シフト記号表!$D$6:$Z$47,23,FALSE))</f>
        <v/>
      </c>
      <c r="Z53" s="307" t="str">
        <f>IF(Z51="","",VLOOKUP(Z51,シフト記号表!$D$6:$Z$47,23,FALSE))</f>
        <v/>
      </c>
      <c r="AA53" s="309" t="str">
        <f>IF(AA51="","",VLOOKUP(AA51,シフト記号表!$D$6:$Z$47,23,FALSE))</f>
        <v/>
      </c>
      <c r="AB53" s="308" t="str">
        <f>IF(AB51="","",VLOOKUP(AB51,シフト記号表!$D$6:$Z$47,23,FALSE))</f>
        <v/>
      </c>
      <c r="AC53" s="307" t="str">
        <f>IF(AC51="","",VLOOKUP(AC51,シフト記号表!$D$6:$Z$47,23,FALSE))</f>
        <v/>
      </c>
      <c r="AD53" s="307" t="str">
        <f>IF(AD51="","",VLOOKUP(AD51,シフト記号表!$D$6:$Z$47,23,FALSE))</f>
        <v/>
      </c>
      <c r="AE53" s="307" t="str">
        <f>IF(AE51="","",VLOOKUP(AE51,シフト記号表!$D$6:$Z$47,23,FALSE))</f>
        <v/>
      </c>
      <c r="AF53" s="307" t="str">
        <f>IF(AF51="","",VLOOKUP(AF51,シフト記号表!$D$6:$Z$47,23,FALSE))</f>
        <v/>
      </c>
      <c r="AG53" s="307" t="str">
        <f>IF(AG51="","",VLOOKUP(AG51,シフト記号表!$D$6:$Z$47,23,FALSE))</f>
        <v/>
      </c>
      <c r="AH53" s="309" t="str">
        <f>IF(AH51="","",VLOOKUP(AH51,シフト記号表!$D$6:$Z$47,23,FALSE))</f>
        <v/>
      </c>
      <c r="AI53" s="308" t="str">
        <f>IF(AI51="","",VLOOKUP(AI51,シフト記号表!$D$6:$Z$47,23,FALSE))</f>
        <v/>
      </c>
      <c r="AJ53" s="307" t="str">
        <f>IF(AJ51="","",VLOOKUP(AJ51,シフト記号表!$D$6:$Z$47,23,FALSE))</f>
        <v/>
      </c>
      <c r="AK53" s="307" t="str">
        <f>IF(AK51="","",VLOOKUP(AK51,シフト記号表!$D$6:$Z$47,23,FALSE))</f>
        <v/>
      </c>
      <c r="AL53" s="307" t="str">
        <f>IF(AL51="","",VLOOKUP(AL51,シフト記号表!$D$6:$Z$47,23,FALSE))</f>
        <v/>
      </c>
      <c r="AM53" s="307" t="str">
        <f>IF(AM51="","",VLOOKUP(AM51,シフト記号表!$D$6:$Z$47,23,FALSE))</f>
        <v/>
      </c>
      <c r="AN53" s="307" t="str">
        <f>IF(AN51="","",VLOOKUP(AN51,シフト記号表!$D$6:$Z$47,23,FALSE))</f>
        <v/>
      </c>
      <c r="AO53" s="309" t="str">
        <f>IF(AO51="","",VLOOKUP(AO51,シフト記号表!$D$6:$Z$47,23,FALSE))</f>
        <v/>
      </c>
      <c r="AP53" s="308" t="str">
        <f>IF(AP51="","",VLOOKUP(AP51,シフト記号表!$D$6:$Z$47,23,FALSE))</f>
        <v/>
      </c>
      <c r="AQ53" s="307" t="str">
        <f>IF(AQ51="","",VLOOKUP(AQ51,シフト記号表!$D$6:$Z$47,23,FALSE))</f>
        <v/>
      </c>
      <c r="AR53" s="307" t="str">
        <f>IF(AR51="","",VLOOKUP(AR51,シフト記号表!$D$6:$Z$47,23,FALSE))</f>
        <v/>
      </c>
      <c r="AS53" s="307" t="str">
        <f>IF(AS51="","",VLOOKUP(AS51,シフト記号表!$D$6:$Z$47,23,FALSE))</f>
        <v/>
      </c>
      <c r="AT53" s="307" t="str">
        <f>IF(AT51="","",VLOOKUP(AT51,シフト記号表!$D$6:$Z$47,23,FALSE))</f>
        <v/>
      </c>
      <c r="AU53" s="307" t="str">
        <f>IF(AU51="","",VLOOKUP(AU51,シフト記号表!$D$6:$Z$47,23,FALSE))</f>
        <v/>
      </c>
      <c r="AV53" s="309" t="str">
        <f>IF(AV51="","",VLOOKUP(AV51,シフト記号表!$D$6:$Z$47,23,FALSE))</f>
        <v/>
      </c>
      <c r="AW53" s="308" t="str">
        <f>IF(AW51="","",VLOOKUP(AW51,シフト記号表!$D$6:$Z$47,23,FALSE))</f>
        <v/>
      </c>
      <c r="AX53" s="307" t="str">
        <f>IF(AX51="","",VLOOKUP(AX51,シフト記号表!$D$6:$Z$47,23,FALSE))</f>
        <v/>
      </c>
      <c r="AY53" s="307" t="str">
        <f>IF(AY51="","",VLOOKUP(AY51,シフト記号表!$D$6:$Z$47,23,FALSE))</f>
        <v/>
      </c>
      <c r="AZ53" s="942">
        <f>IF($BC$3="４週",SUM(U53:AV53),IF($BC$3="暦月",SUM(U53:AY53),""))</f>
        <v>0</v>
      </c>
      <c r="BA53" s="943"/>
      <c r="BB53" s="944">
        <f>IF($BC$3="４週",AZ53/4,IF($BC$3="暦月",(AZ53/($BC$8/7)),""))</f>
        <v>0</v>
      </c>
      <c r="BC53" s="943"/>
      <c r="BD53" s="936"/>
      <c r="BE53" s="937"/>
      <c r="BF53" s="937"/>
      <c r="BG53" s="937"/>
      <c r="BH53" s="938"/>
    </row>
    <row r="54" spans="2:60" ht="20.25" customHeight="1">
      <c r="B54" s="333"/>
      <c r="C54" s="886"/>
      <c r="D54" s="887"/>
      <c r="E54" s="888"/>
      <c r="F54" s="325"/>
      <c r="G54" s="324"/>
      <c r="H54" s="950"/>
      <c r="I54" s="898"/>
      <c r="J54" s="899"/>
      <c r="K54" s="899"/>
      <c r="L54" s="900"/>
      <c r="M54" s="907"/>
      <c r="N54" s="908"/>
      <c r="O54" s="909"/>
      <c r="P54" s="344" t="s">
        <v>626</v>
      </c>
      <c r="Q54" s="343"/>
      <c r="R54" s="343"/>
      <c r="S54" s="342"/>
      <c r="T54" s="341"/>
      <c r="U54" s="327"/>
      <c r="V54" s="326"/>
      <c r="W54" s="326"/>
      <c r="X54" s="326"/>
      <c r="Y54" s="326"/>
      <c r="Z54" s="326"/>
      <c r="AA54" s="328"/>
      <c r="AB54" s="327"/>
      <c r="AC54" s="326"/>
      <c r="AD54" s="326"/>
      <c r="AE54" s="326"/>
      <c r="AF54" s="326"/>
      <c r="AG54" s="326"/>
      <c r="AH54" s="328"/>
      <c r="AI54" s="327"/>
      <c r="AJ54" s="326"/>
      <c r="AK54" s="326"/>
      <c r="AL54" s="326"/>
      <c r="AM54" s="326"/>
      <c r="AN54" s="326"/>
      <c r="AO54" s="328"/>
      <c r="AP54" s="327"/>
      <c r="AQ54" s="326"/>
      <c r="AR54" s="326"/>
      <c r="AS54" s="326"/>
      <c r="AT54" s="326"/>
      <c r="AU54" s="326"/>
      <c r="AV54" s="328"/>
      <c r="AW54" s="327"/>
      <c r="AX54" s="326"/>
      <c r="AY54" s="326"/>
      <c r="AZ54" s="916"/>
      <c r="BA54" s="917"/>
      <c r="BB54" s="946"/>
      <c r="BC54" s="917"/>
      <c r="BD54" s="947"/>
      <c r="BE54" s="948"/>
      <c r="BF54" s="948"/>
      <c r="BG54" s="948"/>
      <c r="BH54" s="949"/>
    </row>
    <row r="55" spans="2:60" ht="20.25" customHeight="1">
      <c r="B55" s="316">
        <f>B52+1</f>
        <v>12</v>
      </c>
      <c r="C55" s="889"/>
      <c r="D55" s="890"/>
      <c r="E55" s="891"/>
      <c r="F55" s="325">
        <f>C54</f>
        <v>0</v>
      </c>
      <c r="G55" s="324"/>
      <c r="H55" s="896"/>
      <c r="I55" s="901"/>
      <c r="J55" s="902"/>
      <c r="K55" s="902"/>
      <c r="L55" s="903"/>
      <c r="M55" s="910"/>
      <c r="N55" s="911"/>
      <c r="O55" s="912"/>
      <c r="P55" s="323" t="s">
        <v>627</v>
      </c>
      <c r="Q55" s="322"/>
      <c r="R55" s="322"/>
      <c r="S55" s="321"/>
      <c r="T55" s="320"/>
      <c r="U55" s="318" t="str">
        <f>IF(U54="","",VLOOKUP(U54,シフト記号表!$D$6:$X$47,21,FALSE))</f>
        <v/>
      </c>
      <c r="V55" s="317" t="str">
        <f>IF(V54="","",VLOOKUP(V54,シフト記号表!$D$6:$X$47,21,FALSE))</f>
        <v/>
      </c>
      <c r="W55" s="317" t="str">
        <f>IF(W54="","",VLOOKUP(W54,シフト記号表!$D$6:$X$47,21,FALSE))</f>
        <v/>
      </c>
      <c r="X55" s="317" t="str">
        <f>IF(X54="","",VLOOKUP(X54,シフト記号表!$D$6:$X$47,21,FALSE))</f>
        <v/>
      </c>
      <c r="Y55" s="317" t="str">
        <f>IF(Y54="","",VLOOKUP(Y54,シフト記号表!$D$6:$X$47,21,FALSE))</f>
        <v/>
      </c>
      <c r="Z55" s="317" t="str">
        <f>IF(Z54="","",VLOOKUP(Z54,シフト記号表!$D$6:$X$47,21,FALSE))</f>
        <v/>
      </c>
      <c r="AA55" s="319" t="str">
        <f>IF(AA54="","",VLOOKUP(AA54,シフト記号表!$D$6:$X$47,21,FALSE))</f>
        <v/>
      </c>
      <c r="AB55" s="318" t="str">
        <f>IF(AB54="","",VLOOKUP(AB54,シフト記号表!$D$6:$X$47,21,FALSE))</f>
        <v/>
      </c>
      <c r="AC55" s="317" t="str">
        <f>IF(AC54="","",VLOOKUP(AC54,シフト記号表!$D$6:$X$47,21,FALSE))</f>
        <v/>
      </c>
      <c r="AD55" s="317" t="str">
        <f>IF(AD54="","",VLOOKUP(AD54,シフト記号表!$D$6:$X$47,21,FALSE))</f>
        <v/>
      </c>
      <c r="AE55" s="317" t="str">
        <f>IF(AE54="","",VLOOKUP(AE54,シフト記号表!$D$6:$X$47,21,FALSE))</f>
        <v/>
      </c>
      <c r="AF55" s="317" t="str">
        <f>IF(AF54="","",VLOOKUP(AF54,シフト記号表!$D$6:$X$47,21,FALSE))</f>
        <v/>
      </c>
      <c r="AG55" s="317" t="str">
        <f>IF(AG54="","",VLOOKUP(AG54,シフト記号表!$D$6:$X$47,21,FALSE))</f>
        <v/>
      </c>
      <c r="AH55" s="319" t="str">
        <f>IF(AH54="","",VLOOKUP(AH54,シフト記号表!$D$6:$X$47,21,FALSE))</f>
        <v/>
      </c>
      <c r="AI55" s="318" t="str">
        <f>IF(AI54="","",VLOOKUP(AI54,シフト記号表!$D$6:$X$47,21,FALSE))</f>
        <v/>
      </c>
      <c r="AJ55" s="317" t="str">
        <f>IF(AJ54="","",VLOOKUP(AJ54,シフト記号表!$D$6:$X$47,21,FALSE))</f>
        <v/>
      </c>
      <c r="AK55" s="317" t="str">
        <f>IF(AK54="","",VLOOKUP(AK54,シフト記号表!$D$6:$X$47,21,FALSE))</f>
        <v/>
      </c>
      <c r="AL55" s="317" t="str">
        <f>IF(AL54="","",VLOOKUP(AL54,シフト記号表!$D$6:$X$47,21,FALSE))</f>
        <v/>
      </c>
      <c r="AM55" s="317" t="str">
        <f>IF(AM54="","",VLOOKUP(AM54,シフト記号表!$D$6:$X$47,21,FALSE))</f>
        <v/>
      </c>
      <c r="AN55" s="317" t="str">
        <f>IF(AN54="","",VLOOKUP(AN54,シフト記号表!$D$6:$X$47,21,FALSE))</f>
        <v/>
      </c>
      <c r="AO55" s="319" t="str">
        <f>IF(AO54="","",VLOOKUP(AO54,シフト記号表!$D$6:$X$47,21,FALSE))</f>
        <v/>
      </c>
      <c r="AP55" s="318" t="str">
        <f>IF(AP54="","",VLOOKUP(AP54,シフト記号表!$D$6:$X$47,21,FALSE))</f>
        <v/>
      </c>
      <c r="AQ55" s="317" t="str">
        <f>IF(AQ54="","",VLOOKUP(AQ54,シフト記号表!$D$6:$X$47,21,FALSE))</f>
        <v/>
      </c>
      <c r="AR55" s="317" t="str">
        <f>IF(AR54="","",VLOOKUP(AR54,シフト記号表!$D$6:$X$47,21,FALSE))</f>
        <v/>
      </c>
      <c r="AS55" s="317" t="str">
        <f>IF(AS54="","",VLOOKUP(AS54,シフト記号表!$D$6:$X$47,21,FALSE))</f>
        <v/>
      </c>
      <c r="AT55" s="317" t="str">
        <f>IF(AT54="","",VLOOKUP(AT54,シフト記号表!$D$6:$X$47,21,FALSE))</f>
        <v/>
      </c>
      <c r="AU55" s="317" t="str">
        <f>IF(AU54="","",VLOOKUP(AU54,シフト記号表!$D$6:$X$47,21,FALSE))</f>
        <v/>
      </c>
      <c r="AV55" s="319" t="str">
        <f>IF(AV54="","",VLOOKUP(AV54,シフト記号表!$D$6:$X$47,21,FALSE))</f>
        <v/>
      </c>
      <c r="AW55" s="318" t="str">
        <f>IF(AW54="","",VLOOKUP(AW54,シフト記号表!$D$6:$X$47,21,FALSE))</f>
        <v/>
      </c>
      <c r="AX55" s="317" t="str">
        <f>IF(AX54="","",VLOOKUP(AX54,シフト記号表!$D$6:$X$47,21,FALSE))</f>
        <v/>
      </c>
      <c r="AY55" s="317" t="str">
        <f>IF(AY54="","",VLOOKUP(AY54,シフト記号表!$D$6:$X$47,21,FALSE))</f>
        <v/>
      </c>
      <c r="AZ55" s="939">
        <f>IF($BC$3="４週",SUM(U55:AV55),IF($BC$3="暦月",SUM(U55:AY55),""))</f>
        <v>0</v>
      </c>
      <c r="BA55" s="940"/>
      <c r="BB55" s="941">
        <f>IF($BC$3="４週",AZ55/4,IF($BC$3="暦月",(AZ55/($BC$8/7)),""))</f>
        <v>0</v>
      </c>
      <c r="BC55" s="940"/>
      <c r="BD55" s="933"/>
      <c r="BE55" s="934"/>
      <c r="BF55" s="934"/>
      <c r="BG55" s="934"/>
      <c r="BH55" s="935"/>
    </row>
    <row r="56" spans="2:60" ht="20.25" customHeight="1">
      <c r="B56" s="340"/>
      <c r="C56" s="892"/>
      <c r="D56" s="893"/>
      <c r="E56" s="894"/>
      <c r="F56" s="339"/>
      <c r="G56" s="338">
        <f>C54</f>
        <v>0</v>
      </c>
      <c r="H56" s="897"/>
      <c r="I56" s="904"/>
      <c r="J56" s="905"/>
      <c r="K56" s="905"/>
      <c r="L56" s="906"/>
      <c r="M56" s="913"/>
      <c r="N56" s="914"/>
      <c r="O56" s="915"/>
      <c r="P56" s="337" t="s">
        <v>628</v>
      </c>
      <c r="Q56" s="336"/>
      <c r="R56" s="336"/>
      <c r="S56" s="335"/>
      <c r="T56" s="334"/>
      <c r="U56" s="308" t="str">
        <f>IF(U54="","",VLOOKUP(U54,シフト記号表!$D$6:$Z$47,23,FALSE))</f>
        <v/>
      </c>
      <c r="V56" s="307" t="str">
        <f>IF(V54="","",VLOOKUP(V54,シフト記号表!$D$6:$Z$47,23,FALSE))</f>
        <v/>
      </c>
      <c r="W56" s="307" t="str">
        <f>IF(W54="","",VLOOKUP(W54,シフト記号表!$D$6:$Z$47,23,FALSE))</f>
        <v/>
      </c>
      <c r="X56" s="307" t="str">
        <f>IF(X54="","",VLOOKUP(X54,シフト記号表!$D$6:$Z$47,23,FALSE))</f>
        <v/>
      </c>
      <c r="Y56" s="307" t="str">
        <f>IF(Y54="","",VLOOKUP(Y54,シフト記号表!$D$6:$Z$47,23,FALSE))</f>
        <v/>
      </c>
      <c r="Z56" s="307" t="str">
        <f>IF(Z54="","",VLOOKUP(Z54,シフト記号表!$D$6:$Z$47,23,FALSE))</f>
        <v/>
      </c>
      <c r="AA56" s="309" t="str">
        <f>IF(AA54="","",VLOOKUP(AA54,シフト記号表!$D$6:$Z$47,23,FALSE))</f>
        <v/>
      </c>
      <c r="AB56" s="308" t="str">
        <f>IF(AB54="","",VLOOKUP(AB54,シフト記号表!$D$6:$Z$47,23,FALSE))</f>
        <v/>
      </c>
      <c r="AC56" s="307" t="str">
        <f>IF(AC54="","",VLOOKUP(AC54,シフト記号表!$D$6:$Z$47,23,FALSE))</f>
        <v/>
      </c>
      <c r="AD56" s="307" t="str">
        <f>IF(AD54="","",VLOOKUP(AD54,シフト記号表!$D$6:$Z$47,23,FALSE))</f>
        <v/>
      </c>
      <c r="AE56" s="307" t="str">
        <f>IF(AE54="","",VLOOKUP(AE54,シフト記号表!$D$6:$Z$47,23,FALSE))</f>
        <v/>
      </c>
      <c r="AF56" s="307" t="str">
        <f>IF(AF54="","",VLOOKUP(AF54,シフト記号表!$D$6:$Z$47,23,FALSE))</f>
        <v/>
      </c>
      <c r="AG56" s="307" t="str">
        <f>IF(AG54="","",VLOOKUP(AG54,シフト記号表!$D$6:$Z$47,23,FALSE))</f>
        <v/>
      </c>
      <c r="AH56" s="309" t="str">
        <f>IF(AH54="","",VLOOKUP(AH54,シフト記号表!$D$6:$Z$47,23,FALSE))</f>
        <v/>
      </c>
      <c r="AI56" s="308" t="str">
        <f>IF(AI54="","",VLOOKUP(AI54,シフト記号表!$D$6:$Z$47,23,FALSE))</f>
        <v/>
      </c>
      <c r="AJ56" s="307" t="str">
        <f>IF(AJ54="","",VLOOKUP(AJ54,シフト記号表!$D$6:$Z$47,23,FALSE))</f>
        <v/>
      </c>
      <c r="AK56" s="307" t="str">
        <f>IF(AK54="","",VLOOKUP(AK54,シフト記号表!$D$6:$Z$47,23,FALSE))</f>
        <v/>
      </c>
      <c r="AL56" s="307" t="str">
        <f>IF(AL54="","",VLOOKUP(AL54,シフト記号表!$D$6:$Z$47,23,FALSE))</f>
        <v/>
      </c>
      <c r="AM56" s="307" t="str">
        <f>IF(AM54="","",VLOOKUP(AM54,シフト記号表!$D$6:$Z$47,23,FALSE))</f>
        <v/>
      </c>
      <c r="AN56" s="307" t="str">
        <f>IF(AN54="","",VLOOKUP(AN54,シフト記号表!$D$6:$Z$47,23,FALSE))</f>
        <v/>
      </c>
      <c r="AO56" s="309" t="str">
        <f>IF(AO54="","",VLOOKUP(AO54,シフト記号表!$D$6:$Z$47,23,FALSE))</f>
        <v/>
      </c>
      <c r="AP56" s="308" t="str">
        <f>IF(AP54="","",VLOOKUP(AP54,シフト記号表!$D$6:$Z$47,23,FALSE))</f>
        <v/>
      </c>
      <c r="AQ56" s="307" t="str">
        <f>IF(AQ54="","",VLOOKUP(AQ54,シフト記号表!$D$6:$Z$47,23,FALSE))</f>
        <v/>
      </c>
      <c r="AR56" s="307" t="str">
        <f>IF(AR54="","",VLOOKUP(AR54,シフト記号表!$D$6:$Z$47,23,FALSE))</f>
        <v/>
      </c>
      <c r="AS56" s="307" t="str">
        <f>IF(AS54="","",VLOOKUP(AS54,シフト記号表!$D$6:$Z$47,23,FALSE))</f>
        <v/>
      </c>
      <c r="AT56" s="307" t="str">
        <f>IF(AT54="","",VLOOKUP(AT54,シフト記号表!$D$6:$Z$47,23,FALSE))</f>
        <v/>
      </c>
      <c r="AU56" s="307" t="str">
        <f>IF(AU54="","",VLOOKUP(AU54,シフト記号表!$D$6:$Z$47,23,FALSE))</f>
        <v/>
      </c>
      <c r="AV56" s="309" t="str">
        <f>IF(AV54="","",VLOOKUP(AV54,シフト記号表!$D$6:$Z$47,23,FALSE))</f>
        <v/>
      </c>
      <c r="AW56" s="308" t="str">
        <f>IF(AW54="","",VLOOKUP(AW54,シフト記号表!$D$6:$Z$47,23,FALSE))</f>
        <v/>
      </c>
      <c r="AX56" s="307" t="str">
        <f>IF(AX54="","",VLOOKUP(AX54,シフト記号表!$D$6:$Z$47,23,FALSE))</f>
        <v/>
      </c>
      <c r="AY56" s="307" t="str">
        <f>IF(AY54="","",VLOOKUP(AY54,シフト記号表!$D$6:$Z$47,23,FALSE))</f>
        <v/>
      </c>
      <c r="AZ56" s="942">
        <f>IF($BC$3="４週",SUM(U56:AV56),IF($BC$3="暦月",SUM(U56:AY56),""))</f>
        <v>0</v>
      </c>
      <c r="BA56" s="943"/>
      <c r="BB56" s="944">
        <f>IF($BC$3="４週",AZ56/4,IF($BC$3="暦月",(AZ56/($BC$8/7)),""))</f>
        <v>0</v>
      </c>
      <c r="BC56" s="943"/>
      <c r="BD56" s="936"/>
      <c r="BE56" s="937"/>
      <c r="BF56" s="937"/>
      <c r="BG56" s="937"/>
      <c r="BH56" s="938"/>
    </row>
    <row r="57" spans="2:60" ht="20.25" customHeight="1">
      <c r="B57" s="333"/>
      <c r="C57" s="886"/>
      <c r="D57" s="887"/>
      <c r="E57" s="888"/>
      <c r="F57" s="325"/>
      <c r="G57" s="324"/>
      <c r="H57" s="950"/>
      <c r="I57" s="898"/>
      <c r="J57" s="899"/>
      <c r="K57" s="899"/>
      <c r="L57" s="900"/>
      <c r="M57" s="907"/>
      <c r="N57" s="908"/>
      <c r="O57" s="909"/>
      <c r="P57" s="344" t="s">
        <v>626</v>
      </c>
      <c r="Q57" s="343"/>
      <c r="R57" s="343"/>
      <c r="S57" s="342"/>
      <c r="T57" s="341"/>
      <c r="U57" s="327"/>
      <c r="V57" s="326"/>
      <c r="W57" s="326"/>
      <c r="X57" s="326"/>
      <c r="Y57" s="326"/>
      <c r="Z57" s="326"/>
      <c r="AA57" s="328"/>
      <c r="AB57" s="327"/>
      <c r="AC57" s="326"/>
      <c r="AD57" s="326"/>
      <c r="AE57" s="326"/>
      <c r="AF57" s="326"/>
      <c r="AG57" s="326"/>
      <c r="AH57" s="328"/>
      <c r="AI57" s="327"/>
      <c r="AJ57" s="326"/>
      <c r="AK57" s="326"/>
      <c r="AL57" s="326"/>
      <c r="AM57" s="326"/>
      <c r="AN57" s="326"/>
      <c r="AO57" s="328"/>
      <c r="AP57" s="327"/>
      <c r="AQ57" s="326"/>
      <c r="AR57" s="326"/>
      <c r="AS57" s="326"/>
      <c r="AT57" s="326"/>
      <c r="AU57" s="326"/>
      <c r="AV57" s="328"/>
      <c r="AW57" s="327"/>
      <c r="AX57" s="326"/>
      <c r="AY57" s="326"/>
      <c r="AZ57" s="916"/>
      <c r="BA57" s="917"/>
      <c r="BB57" s="946"/>
      <c r="BC57" s="917"/>
      <c r="BD57" s="947"/>
      <c r="BE57" s="948"/>
      <c r="BF57" s="948"/>
      <c r="BG57" s="948"/>
      <c r="BH57" s="949"/>
    </row>
    <row r="58" spans="2:60" ht="20.25" customHeight="1">
      <c r="B58" s="316">
        <f>B55+1</f>
        <v>13</v>
      </c>
      <c r="C58" s="889"/>
      <c r="D58" s="890"/>
      <c r="E58" s="891"/>
      <c r="F58" s="325">
        <f>C57</f>
        <v>0</v>
      </c>
      <c r="G58" s="324"/>
      <c r="H58" s="896"/>
      <c r="I58" s="901"/>
      <c r="J58" s="902"/>
      <c r="K58" s="902"/>
      <c r="L58" s="903"/>
      <c r="M58" s="910"/>
      <c r="N58" s="911"/>
      <c r="O58" s="912"/>
      <c r="P58" s="323" t="s">
        <v>627</v>
      </c>
      <c r="Q58" s="322"/>
      <c r="R58" s="322"/>
      <c r="S58" s="321"/>
      <c r="T58" s="320"/>
      <c r="U58" s="318" t="str">
        <f>IF(U57="","",VLOOKUP(U57,シフト記号表!$D$6:$X$47,21,FALSE))</f>
        <v/>
      </c>
      <c r="V58" s="317" t="str">
        <f>IF(V57="","",VLOOKUP(V57,シフト記号表!$D$6:$X$47,21,FALSE))</f>
        <v/>
      </c>
      <c r="W58" s="317" t="str">
        <f>IF(W57="","",VLOOKUP(W57,シフト記号表!$D$6:$X$47,21,FALSE))</f>
        <v/>
      </c>
      <c r="X58" s="317" t="str">
        <f>IF(X57="","",VLOOKUP(X57,シフト記号表!$D$6:$X$47,21,FALSE))</f>
        <v/>
      </c>
      <c r="Y58" s="317" t="str">
        <f>IF(Y57="","",VLOOKUP(Y57,シフト記号表!$D$6:$X$47,21,FALSE))</f>
        <v/>
      </c>
      <c r="Z58" s="317" t="str">
        <f>IF(Z57="","",VLOOKUP(Z57,シフト記号表!$D$6:$X$47,21,FALSE))</f>
        <v/>
      </c>
      <c r="AA58" s="319" t="str">
        <f>IF(AA57="","",VLOOKUP(AA57,シフト記号表!$D$6:$X$47,21,FALSE))</f>
        <v/>
      </c>
      <c r="AB58" s="318" t="str">
        <f>IF(AB57="","",VLOOKUP(AB57,シフト記号表!$D$6:$X$47,21,FALSE))</f>
        <v/>
      </c>
      <c r="AC58" s="317" t="str">
        <f>IF(AC57="","",VLOOKUP(AC57,シフト記号表!$D$6:$X$47,21,FALSE))</f>
        <v/>
      </c>
      <c r="AD58" s="317" t="str">
        <f>IF(AD57="","",VLOOKUP(AD57,シフト記号表!$D$6:$X$47,21,FALSE))</f>
        <v/>
      </c>
      <c r="AE58" s="317" t="str">
        <f>IF(AE57="","",VLOOKUP(AE57,シフト記号表!$D$6:$X$47,21,FALSE))</f>
        <v/>
      </c>
      <c r="AF58" s="317" t="str">
        <f>IF(AF57="","",VLOOKUP(AF57,シフト記号表!$D$6:$X$47,21,FALSE))</f>
        <v/>
      </c>
      <c r="AG58" s="317" t="str">
        <f>IF(AG57="","",VLOOKUP(AG57,シフト記号表!$D$6:$X$47,21,FALSE))</f>
        <v/>
      </c>
      <c r="AH58" s="319" t="str">
        <f>IF(AH57="","",VLOOKUP(AH57,シフト記号表!$D$6:$X$47,21,FALSE))</f>
        <v/>
      </c>
      <c r="AI58" s="318" t="str">
        <f>IF(AI57="","",VLOOKUP(AI57,シフト記号表!$D$6:$X$47,21,FALSE))</f>
        <v/>
      </c>
      <c r="AJ58" s="317" t="str">
        <f>IF(AJ57="","",VLOOKUP(AJ57,シフト記号表!$D$6:$X$47,21,FALSE))</f>
        <v/>
      </c>
      <c r="AK58" s="317" t="str">
        <f>IF(AK57="","",VLOOKUP(AK57,シフト記号表!$D$6:$X$47,21,FALSE))</f>
        <v/>
      </c>
      <c r="AL58" s="317" t="str">
        <f>IF(AL57="","",VLOOKUP(AL57,シフト記号表!$D$6:$X$47,21,FALSE))</f>
        <v/>
      </c>
      <c r="AM58" s="317" t="str">
        <f>IF(AM57="","",VLOOKUP(AM57,シフト記号表!$D$6:$X$47,21,FALSE))</f>
        <v/>
      </c>
      <c r="AN58" s="317" t="str">
        <f>IF(AN57="","",VLOOKUP(AN57,シフト記号表!$D$6:$X$47,21,FALSE))</f>
        <v/>
      </c>
      <c r="AO58" s="319" t="str">
        <f>IF(AO57="","",VLOOKUP(AO57,シフト記号表!$D$6:$X$47,21,FALSE))</f>
        <v/>
      </c>
      <c r="AP58" s="318" t="str">
        <f>IF(AP57="","",VLOOKUP(AP57,シフト記号表!$D$6:$X$47,21,FALSE))</f>
        <v/>
      </c>
      <c r="AQ58" s="317" t="str">
        <f>IF(AQ57="","",VLOOKUP(AQ57,シフト記号表!$D$6:$X$47,21,FALSE))</f>
        <v/>
      </c>
      <c r="AR58" s="317" t="str">
        <f>IF(AR57="","",VLOOKUP(AR57,シフト記号表!$D$6:$X$47,21,FALSE))</f>
        <v/>
      </c>
      <c r="AS58" s="317" t="str">
        <f>IF(AS57="","",VLOOKUP(AS57,シフト記号表!$D$6:$X$47,21,FALSE))</f>
        <v/>
      </c>
      <c r="AT58" s="317" t="str">
        <f>IF(AT57="","",VLOOKUP(AT57,シフト記号表!$D$6:$X$47,21,FALSE))</f>
        <v/>
      </c>
      <c r="AU58" s="317" t="str">
        <f>IF(AU57="","",VLOOKUP(AU57,シフト記号表!$D$6:$X$47,21,FALSE))</f>
        <v/>
      </c>
      <c r="AV58" s="319" t="str">
        <f>IF(AV57="","",VLOOKUP(AV57,シフト記号表!$D$6:$X$47,21,FALSE))</f>
        <v/>
      </c>
      <c r="AW58" s="318" t="str">
        <f>IF(AW57="","",VLOOKUP(AW57,シフト記号表!$D$6:$X$47,21,FALSE))</f>
        <v/>
      </c>
      <c r="AX58" s="317" t="str">
        <f>IF(AX57="","",VLOOKUP(AX57,シフト記号表!$D$6:$X$47,21,FALSE))</f>
        <v/>
      </c>
      <c r="AY58" s="317" t="str">
        <f>IF(AY57="","",VLOOKUP(AY57,シフト記号表!$D$6:$X$47,21,FALSE))</f>
        <v/>
      </c>
      <c r="AZ58" s="939">
        <f>IF($BC$3="４週",SUM(U58:AV58),IF($BC$3="暦月",SUM(U58:AY58),""))</f>
        <v>0</v>
      </c>
      <c r="BA58" s="940"/>
      <c r="BB58" s="941">
        <f>IF($BC$3="４週",AZ58/4,IF($BC$3="暦月",(AZ58/($BC$8/7)),""))</f>
        <v>0</v>
      </c>
      <c r="BC58" s="940"/>
      <c r="BD58" s="933"/>
      <c r="BE58" s="934"/>
      <c r="BF58" s="934"/>
      <c r="BG58" s="934"/>
      <c r="BH58" s="935"/>
    </row>
    <row r="59" spans="2:60" ht="20.25" customHeight="1">
      <c r="B59" s="340"/>
      <c r="C59" s="892"/>
      <c r="D59" s="893"/>
      <c r="E59" s="894"/>
      <c r="F59" s="339"/>
      <c r="G59" s="338">
        <f>C57</f>
        <v>0</v>
      </c>
      <c r="H59" s="897"/>
      <c r="I59" s="904"/>
      <c r="J59" s="905"/>
      <c r="K59" s="905"/>
      <c r="L59" s="906"/>
      <c r="M59" s="913"/>
      <c r="N59" s="914"/>
      <c r="O59" s="915"/>
      <c r="P59" s="337" t="s">
        <v>628</v>
      </c>
      <c r="Q59" s="336"/>
      <c r="R59" s="336"/>
      <c r="S59" s="335"/>
      <c r="T59" s="334"/>
      <c r="U59" s="308" t="str">
        <f>IF(U57="","",VLOOKUP(U57,シフト記号表!$D$6:$Z$47,23,FALSE))</f>
        <v/>
      </c>
      <c r="V59" s="307" t="str">
        <f>IF(V57="","",VLOOKUP(V57,シフト記号表!$D$6:$Z$47,23,FALSE))</f>
        <v/>
      </c>
      <c r="W59" s="307" t="str">
        <f>IF(W57="","",VLOOKUP(W57,シフト記号表!$D$6:$Z$47,23,FALSE))</f>
        <v/>
      </c>
      <c r="X59" s="307" t="str">
        <f>IF(X57="","",VLOOKUP(X57,シフト記号表!$D$6:$Z$47,23,FALSE))</f>
        <v/>
      </c>
      <c r="Y59" s="307" t="str">
        <f>IF(Y57="","",VLOOKUP(Y57,シフト記号表!$D$6:$Z$47,23,FALSE))</f>
        <v/>
      </c>
      <c r="Z59" s="307" t="str">
        <f>IF(Z57="","",VLOOKUP(Z57,シフト記号表!$D$6:$Z$47,23,FALSE))</f>
        <v/>
      </c>
      <c r="AA59" s="309" t="str">
        <f>IF(AA57="","",VLOOKUP(AA57,シフト記号表!$D$6:$Z$47,23,FALSE))</f>
        <v/>
      </c>
      <c r="AB59" s="308" t="str">
        <f>IF(AB57="","",VLOOKUP(AB57,シフト記号表!$D$6:$Z$47,23,FALSE))</f>
        <v/>
      </c>
      <c r="AC59" s="307" t="str">
        <f>IF(AC57="","",VLOOKUP(AC57,シフト記号表!$D$6:$Z$47,23,FALSE))</f>
        <v/>
      </c>
      <c r="AD59" s="307" t="str">
        <f>IF(AD57="","",VLOOKUP(AD57,シフト記号表!$D$6:$Z$47,23,FALSE))</f>
        <v/>
      </c>
      <c r="AE59" s="307" t="str">
        <f>IF(AE57="","",VLOOKUP(AE57,シフト記号表!$D$6:$Z$47,23,FALSE))</f>
        <v/>
      </c>
      <c r="AF59" s="307" t="str">
        <f>IF(AF57="","",VLOOKUP(AF57,シフト記号表!$D$6:$Z$47,23,FALSE))</f>
        <v/>
      </c>
      <c r="AG59" s="307" t="str">
        <f>IF(AG57="","",VLOOKUP(AG57,シフト記号表!$D$6:$Z$47,23,FALSE))</f>
        <v/>
      </c>
      <c r="AH59" s="309" t="str">
        <f>IF(AH57="","",VLOOKUP(AH57,シフト記号表!$D$6:$Z$47,23,FALSE))</f>
        <v/>
      </c>
      <c r="AI59" s="308" t="str">
        <f>IF(AI57="","",VLOOKUP(AI57,シフト記号表!$D$6:$Z$47,23,FALSE))</f>
        <v/>
      </c>
      <c r="AJ59" s="307" t="str">
        <f>IF(AJ57="","",VLOOKUP(AJ57,シフト記号表!$D$6:$Z$47,23,FALSE))</f>
        <v/>
      </c>
      <c r="AK59" s="307" t="str">
        <f>IF(AK57="","",VLOOKUP(AK57,シフト記号表!$D$6:$Z$47,23,FALSE))</f>
        <v/>
      </c>
      <c r="AL59" s="307" t="str">
        <f>IF(AL57="","",VLOOKUP(AL57,シフト記号表!$D$6:$Z$47,23,FALSE))</f>
        <v/>
      </c>
      <c r="AM59" s="307" t="str">
        <f>IF(AM57="","",VLOOKUP(AM57,シフト記号表!$D$6:$Z$47,23,FALSE))</f>
        <v/>
      </c>
      <c r="AN59" s="307" t="str">
        <f>IF(AN57="","",VLOOKUP(AN57,シフト記号表!$D$6:$Z$47,23,FALSE))</f>
        <v/>
      </c>
      <c r="AO59" s="309" t="str">
        <f>IF(AO57="","",VLOOKUP(AO57,シフト記号表!$D$6:$Z$47,23,FALSE))</f>
        <v/>
      </c>
      <c r="AP59" s="308" t="str">
        <f>IF(AP57="","",VLOOKUP(AP57,シフト記号表!$D$6:$Z$47,23,FALSE))</f>
        <v/>
      </c>
      <c r="AQ59" s="307" t="str">
        <f>IF(AQ57="","",VLOOKUP(AQ57,シフト記号表!$D$6:$Z$47,23,FALSE))</f>
        <v/>
      </c>
      <c r="AR59" s="307" t="str">
        <f>IF(AR57="","",VLOOKUP(AR57,シフト記号表!$D$6:$Z$47,23,FALSE))</f>
        <v/>
      </c>
      <c r="AS59" s="307" t="str">
        <f>IF(AS57="","",VLOOKUP(AS57,シフト記号表!$D$6:$Z$47,23,FALSE))</f>
        <v/>
      </c>
      <c r="AT59" s="307" t="str">
        <f>IF(AT57="","",VLOOKUP(AT57,シフト記号表!$D$6:$Z$47,23,FALSE))</f>
        <v/>
      </c>
      <c r="AU59" s="307" t="str">
        <f>IF(AU57="","",VLOOKUP(AU57,シフト記号表!$D$6:$Z$47,23,FALSE))</f>
        <v/>
      </c>
      <c r="AV59" s="309" t="str">
        <f>IF(AV57="","",VLOOKUP(AV57,シフト記号表!$D$6:$Z$47,23,FALSE))</f>
        <v/>
      </c>
      <c r="AW59" s="308" t="str">
        <f>IF(AW57="","",VLOOKUP(AW57,シフト記号表!$D$6:$Z$47,23,FALSE))</f>
        <v/>
      </c>
      <c r="AX59" s="307" t="str">
        <f>IF(AX57="","",VLOOKUP(AX57,シフト記号表!$D$6:$Z$47,23,FALSE))</f>
        <v/>
      </c>
      <c r="AY59" s="307" t="str">
        <f>IF(AY57="","",VLOOKUP(AY57,シフト記号表!$D$6:$Z$47,23,FALSE))</f>
        <v/>
      </c>
      <c r="AZ59" s="942">
        <f>IF($BC$3="４週",SUM(U59:AV59),IF($BC$3="暦月",SUM(U59:AY59),""))</f>
        <v>0</v>
      </c>
      <c r="BA59" s="943"/>
      <c r="BB59" s="944">
        <f>IF($BC$3="４週",AZ59/4,IF($BC$3="暦月",(AZ59/($BC$8/7)),""))</f>
        <v>0</v>
      </c>
      <c r="BC59" s="943"/>
      <c r="BD59" s="936"/>
      <c r="BE59" s="937"/>
      <c r="BF59" s="937"/>
      <c r="BG59" s="937"/>
      <c r="BH59" s="938"/>
    </row>
    <row r="60" spans="2:60" ht="20.25" customHeight="1">
      <c r="B60" s="333"/>
      <c r="C60" s="886"/>
      <c r="D60" s="887"/>
      <c r="E60" s="888"/>
      <c r="F60" s="325"/>
      <c r="G60" s="324"/>
      <c r="H60" s="950"/>
      <c r="I60" s="898"/>
      <c r="J60" s="899"/>
      <c r="K60" s="899"/>
      <c r="L60" s="900"/>
      <c r="M60" s="907"/>
      <c r="N60" s="908"/>
      <c r="O60" s="909"/>
      <c r="P60" s="344" t="s">
        <v>626</v>
      </c>
      <c r="Q60" s="343"/>
      <c r="R60" s="343"/>
      <c r="S60" s="342"/>
      <c r="T60" s="341"/>
      <c r="U60" s="327"/>
      <c r="V60" s="326"/>
      <c r="W60" s="326"/>
      <c r="X60" s="326"/>
      <c r="Y60" s="326"/>
      <c r="Z60" s="326"/>
      <c r="AA60" s="328"/>
      <c r="AB60" s="327"/>
      <c r="AC60" s="326"/>
      <c r="AD60" s="326"/>
      <c r="AE60" s="326"/>
      <c r="AF60" s="326"/>
      <c r="AG60" s="326"/>
      <c r="AH60" s="328"/>
      <c r="AI60" s="327"/>
      <c r="AJ60" s="326"/>
      <c r="AK60" s="326"/>
      <c r="AL60" s="326"/>
      <c r="AM60" s="326"/>
      <c r="AN60" s="326"/>
      <c r="AO60" s="328"/>
      <c r="AP60" s="327"/>
      <c r="AQ60" s="326"/>
      <c r="AR60" s="326"/>
      <c r="AS60" s="326"/>
      <c r="AT60" s="326"/>
      <c r="AU60" s="326"/>
      <c r="AV60" s="328"/>
      <c r="AW60" s="327"/>
      <c r="AX60" s="326"/>
      <c r="AY60" s="326"/>
      <c r="AZ60" s="916"/>
      <c r="BA60" s="917"/>
      <c r="BB60" s="946"/>
      <c r="BC60" s="917"/>
      <c r="BD60" s="947"/>
      <c r="BE60" s="948"/>
      <c r="BF60" s="948"/>
      <c r="BG60" s="948"/>
      <c r="BH60" s="949"/>
    </row>
    <row r="61" spans="2:60" ht="20.25" customHeight="1">
      <c r="B61" s="316">
        <f>B58+1</f>
        <v>14</v>
      </c>
      <c r="C61" s="889"/>
      <c r="D61" s="890"/>
      <c r="E61" s="891"/>
      <c r="F61" s="325">
        <f>C60</f>
        <v>0</v>
      </c>
      <c r="G61" s="324"/>
      <c r="H61" s="896"/>
      <c r="I61" s="901"/>
      <c r="J61" s="902"/>
      <c r="K61" s="902"/>
      <c r="L61" s="903"/>
      <c r="M61" s="910"/>
      <c r="N61" s="911"/>
      <c r="O61" s="912"/>
      <c r="P61" s="323" t="s">
        <v>627</v>
      </c>
      <c r="Q61" s="322"/>
      <c r="R61" s="322"/>
      <c r="S61" s="321"/>
      <c r="T61" s="320"/>
      <c r="U61" s="318" t="str">
        <f>IF(U60="","",VLOOKUP(U60,シフト記号表!$D$6:$X$47,21,FALSE))</f>
        <v/>
      </c>
      <c r="V61" s="317" t="str">
        <f>IF(V60="","",VLOOKUP(V60,シフト記号表!$D$6:$X$47,21,FALSE))</f>
        <v/>
      </c>
      <c r="W61" s="317" t="str">
        <f>IF(W60="","",VLOOKUP(W60,シフト記号表!$D$6:$X$47,21,FALSE))</f>
        <v/>
      </c>
      <c r="X61" s="317" t="str">
        <f>IF(X60="","",VLOOKUP(X60,シフト記号表!$D$6:$X$47,21,FALSE))</f>
        <v/>
      </c>
      <c r="Y61" s="317" t="str">
        <f>IF(Y60="","",VLOOKUP(Y60,シフト記号表!$D$6:$X$47,21,FALSE))</f>
        <v/>
      </c>
      <c r="Z61" s="317" t="str">
        <f>IF(Z60="","",VLOOKUP(Z60,シフト記号表!$D$6:$X$47,21,FALSE))</f>
        <v/>
      </c>
      <c r="AA61" s="319" t="str">
        <f>IF(AA60="","",VLOOKUP(AA60,シフト記号表!$D$6:$X$47,21,FALSE))</f>
        <v/>
      </c>
      <c r="AB61" s="318" t="str">
        <f>IF(AB60="","",VLOOKUP(AB60,シフト記号表!$D$6:$X$47,21,FALSE))</f>
        <v/>
      </c>
      <c r="AC61" s="317" t="str">
        <f>IF(AC60="","",VLOOKUP(AC60,シフト記号表!$D$6:$X$47,21,FALSE))</f>
        <v/>
      </c>
      <c r="AD61" s="317" t="str">
        <f>IF(AD60="","",VLOOKUP(AD60,シフト記号表!$D$6:$X$47,21,FALSE))</f>
        <v/>
      </c>
      <c r="AE61" s="317" t="str">
        <f>IF(AE60="","",VLOOKUP(AE60,シフト記号表!$D$6:$X$47,21,FALSE))</f>
        <v/>
      </c>
      <c r="AF61" s="317" t="str">
        <f>IF(AF60="","",VLOOKUP(AF60,シフト記号表!$D$6:$X$47,21,FALSE))</f>
        <v/>
      </c>
      <c r="AG61" s="317" t="str">
        <f>IF(AG60="","",VLOOKUP(AG60,シフト記号表!$D$6:$X$47,21,FALSE))</f>
        <v/>
      </c>
      <c r="AH61" s="319" t="str">
        <f>IF(AH60="","",VLOOKUP(AH60,シフト記号表!$D$6:$X$47,21,FALSE))</f>
        <v/>
      </c>
      <c r="AI61" s="318" t="str">
        <f>IF(AI60="","",VLOOKUP(AI60,シフト記号表!$D$6:$X$47,21,FALSE))</f>
        <v/>
      </c>
      <c r="AJ61" s="317" t="str">
        <f>IF(AJ60="","",VLOOKUP(AJ60,シフト記号表!$D$6:$X$47,21,FALSE))</f>
        <v/>
      </c>
      <c r="AK61" s="317" t="str">
        <f>IF(AK60="","",VLOOKUP(AK60,シフト記号表!$D$6:$X$47,21,FALSE))</f>
        <v/>
      </c>
      <c r="AL61" s="317" t="str">
        <f>IF(AL60="","",VLOOKUP(AL60,シフト記号表!$D$6:$X$47,21,FALSE))</f>
        <v/>
      </c>
      <c r="AM61" s="317" t="str">
        <f>IF(AM60="","",VLOOKUP(AM60,シフト記号表!$D$6:$X$47,21,FALSE))</f>
        <v/>
      </c>
      <c r="AN61" s="317" t="str">
        <f>IF(AN60="","",VLOOKUP(AN60,シフト記号表!$D$6:$X$47,21,FALSE))</f>
        <v/>
      </c>
      <c r="AO61" s="319" t="str">
        <f>IF(AO60="","",VLOOKUP(AO60,シフト記号表!$D$6:$X$47,21,FALSE))</f>
        <v/>
      </c>
      <c r="AP61" s="318" t="str">
        <f>IF(AP60="","",VLOOKUP(AP60,シフト記号表!$D$6:$X$47,21,FALSE))</f>
        <v/>
      </c>
      <c r="AQ61" s="317" t="str">
        <f>IF(AQ60="","",VLOOKUP(AQ60,シフト記号表!$D$6:$X$47,21,FALSE))</f>
        <v/>
      </c>
      <c r="AR61" s="317" t="str">
        <f>IF(AR60="","",VLOOKUP(AR60,シフト記号表!$D$6:$X$47,21,FALSE))</f>
        <v/>
      </c>
      <c r="AS61" s="317" t="str">
        <f>IF(AS60="","",VLOOKUP(AS60,シフト記号表!$D$6:$X$47,21,FALSE))</f>
        <v/>
      </c>
      <c r="AT61" s="317" t="str">
        <f>IF(AT60="","",VLOOKUP(AT60,シフト記号表!$D$6:$X$47,21,FALSE))</f>
        <v/>
      </c>
      <c r="AU61" s="317" t="str">
        <f>IF(AU60="","",VLOOKUP(AU60,シフト記号表!$D$6:$X$47,21,FALSE))</f>
        <v/>
      </c>
      <c r="AV61" s="319" t="str">
        <f>IF(AV60="","",VLOOKUP(AV60,シフト記号表!$D$6:$X$47,21,FALSE))</f>
        <v/>
      </c>
      <c r="AW61" s="318" t="str">
        <f>IF(AW60="","",VLOOKUP(AW60,シフト記号表!$D$6:$X$47,21,FALSE))</f>
        <v/>
      </c>
      <c r="AX61" s="317" t="str">
        <f>IF(AX60="","",VLOOKUP(AX60,シフト記号表!$D$6:$X$47,21,FALSE))</f>
        <v/>
      </c>
      <c r="AY61" s="317" t="str">
        <f>IF(AY60="","",VLOOKUP(AY60,シフト記号表!$D$6:$X$47,21,FALSE))</f>
        <v/>
      </c>
      <c r="AZ61" s="939">
        <f>IF($BC$3="４週",SUM(U61:AV61),IF($BC$3="暦月",SUM(U61:AY61),""))</f>
        <v>0</v>
      </c>
      <c r="BA61" s="940"/>
      <c r="BB61" s="941">
        <f>IF($BC$3="４週",AZ61/4,IF($BC$3="暦月",(AZ61/($BC$8/7)),""))</f>
        <v>0</v>
      </c>
      <c r="BC61" s="940"/>
      <c r="BD61" s="933"/>
      <c r="BE61" s="934"/>
      <c r="BF61" s="934"/>
      <c r="BG61" s="934"/>
      <c r="BH61" s="935"/>
    </row>
    <row r="62" spans="2:60" ht="20.25" customHeight="1">
      <c r="B62" s="340"/>
      <c r="C62" s="892"/>
      <c r="D62" s="893"/>
      <c r="E62" s="894"/>
      <c r="F62" s="339"/>
      <c r="G62" s="338">
        <f>C60</f>
        <v>0</v>
      </c>
      <c r="H62" s="897"/>
      <c r="I62" s="904"/>
      <c r="J62" s="905"/>
      <c r="K62" s="905"/>
      <c r="L62" s="906"/>
      <c r="M62" s="913"/>
      <c r="N62" s="914"/>
      <c r="O62" s="915"/>
      <c r="P62" s="337" t="s">
        <v>628</v>
      </c>
      <c r="Q62" s="336"/>
      <c r="R62" s="336"/>
      <c r="S62" s="335"/>
      <c r="T62" s="334"/>
      <c r="U62" s="308" t="str">
        <f>IF(U60="","",VLOOKUP(U60,シフト記号表!$D$6:$Z$47,23,FALSE))</f>
        <v/>
      </c>
      <c r="V62" s="307" t="str">
        <f>IF(V60="","",VLOOKUP(V60,シフト記号表!$D$6:$Z$47,23,FALSE))</f>
        <v/>
      </c>
      <c r="W62" s="307" t="str">
        <f>IF(W60="","",VLOOKUP(W60,シフト記号表!$D$6:$Z$47,23,FALSE))</f>
        <v/>
      </c>
      <c r="X62" s="307" t="str">
        <f>IF(X60="","",VLOOKUP(X60,シフト記号表!$D$6:$Z$47,23,FALSE))</f>
        <v/>
      </c>
      <c r="Y62" s="307" t="str">
        <f>IF(Y60="","",VLOOKUP(Y60,シフト記号表!$D$6:$Z$47,23,FALSE))</f>
        <v/>
      </c>
      <c r="Z62" s="307" t="str">
        <f>IF(Z60="","",VLOOKUP(Z60,シフト記号表!$D$6:$Z$47,23,FALSE))</f>
        <v/>
      </c>
      <c r="AA62" s="309" t="str">
        <f>IF(AA60="","",VLOOKUP(AA60,シフト記号表!$D$6:$Z$47,23,FALSE))</f>
        <v/>
      </c>
      <c r="AB62" s="308" t="str">
        <f>IF(AB60="","",VLOOKUP(AB60,シフト記号表!$D$6:$Z$47,23,FALSE))</f>
        <v/>
      </c>
      <c r="AC62" s="307" t="str">
        <f>IF(AC60="","",VLOOKUP(AC60,シフト記号表!$D$6:$Z$47,23,FALSE))</f>
        <v/>
      </c>
      <c r="AD62" s="307" t="str">
        <f>IF(AD60="","",VLOOKUP(AD60,シフト記号表!$D$6:$Z$47,23,FALSE))</f>
        <v/>
      </c>
      <c r="AE62" s="307" t="str">
        <f>IF(AE60="","",VLOOKUP(AE60,シフト記号表!$D$6:$Z$47,23,FALSE))</f>
        <v/>
      </c>
      <c r="AF62" s="307" t="str">
        <f>IF(AF60="","",VLOOKUP(AF60,シフト記号表!$D$6:$Z$47,23,FALSE))</f>
        <v/>
      </c>
      <c r="AG62" s="307" t="str">
        <f>IF(AG60="","",VLOOKUP(AG60,シフト記号表!$D$6:$Z$47,23,FALSE))</f>
        <v/>
      </c>
      <c r="AH62" s="309" t="str">
        <f>IF(AH60="","",VLOOKUP(AH60,シフト記号表!$D$6:$Z$47,23,FALSE))</f>
        <v/>
      </c>
      <c r="AI62" s="308" t="str">
        <f>IF(AI60="","",VLOOKUP(AI60,シフト記号表!$D$6:$Z$47,23,FALSE))</f>
        <v/>
      </c>
      <c r="AJ62" s="307" t="str">
        <f>IF(AJ60="","",VLOOKUP(AJ60,シフト記号表!$D$6:$Z$47,23,FALSE))</f>
        <v/>
      </c>
      <c r="AK62" s="307" t="str">
        <f>IF(AK60="","",VLOOKUP(AK60,シフト記号表!$D$6:$Z$47,23,FALSE))</f>
        <v/>
      </c>
      <c r="AL62" s="307" t="str">
        <f>IF(AL60="","",VLOOKUP(AL60,シフト記号表!$D$6:$Z$47,23,FALSE))</f>
        <v/>
      </c>
      <c r="AM62" s="307" t="str">
        <f>IF(AM60="","",VLOOKUP(AM60,シフト記号表!$D$6:$Z$47,23,FALSE))</f>
        <v/>
      </c>
      <c r="AN62" s="307" t="str">
        <f>IF(AN60="","",VLOOKUP(AN60,シフト記号表!$D$6:$Z$47,23,FALSE))</f>
        <v/>
      </c>
      <c r="AO62" s="309" t="str">
        <f>IF(AO60="","",VLOOKUP(AO60,シフト記号表!$D$6:$Z$47,23,FALSE))</f>
        <v/>
      </c>
      <c r="AP62" s="308" t="str">
        <f>IF(AP60="","",VLOOKUP(AP60,シフト記号表!$D$6:$Z$47,23,FALSE))</f>
        <v/>
      </c>
      <c r="AQ62" s="307" t="str">
        <f>IF(AQ60="","",VLOOKUP(AQ60,シフト記号表!$D$6:$Z$47,23,FALSE))</f>
        <v/>
      </c>
      <c r="AR62" s="307" t="str">
        <f>IF(AR60="","",VLOOKUP(AR60,シフト記号表!$D$6:$Z$47,23,FALSE))</f>
        <v/>
      </c>
      <c r="AS62" s="307" t="str">
        <f>IF(AS60="","",VLOOKUP(AS60,シフト記号表!$D$6:$Z$47,23,FALSE))</f>
        <v/>
      </c>
      <c r="AT62" s="307" t="str">
        <f>IF(AT60="","",VLOOKUP(AT60,シフト記号表!$D$6:$Z$47,23,FALSE))</f>
        <v/>
      </c>
      <c r="AU62" s="307" t="str">
        <f>IF(AU60="","",VLOOKUP(AU60,シフト記号表!$D$6:$Z$47,23,FALSE))</f>
        <v/>
      </c>
      <c r="AV62" s="309" t="str">
        <f>IF(AV60="","",VLOOKUP(AV60,シフト記号表!$D$6:$Z$47,23,FALSE))</f>
        <v/>
      </c>
      <c r="AW62" s="308" t="str">
        <f>IF(AW60="","",VLOOKUP(AW60,シフト記号表!$D$6:$Z$47,23,FALSE))</f>
        <v/>
      </c>
      <c r="AX62" s="307" t="str">
        <f>IF(AX60="","",VLOOKUP(AX60,シフト記号表!$D$6:$Z$47,23,FALSE))</f>
        <v/>
      </c>
      <c r="AY62" s="307" t="str">
        <f>IF(AY60="","",VLOOKUP(AY60,シフト記号表!$D$6:$Z$47,23,FALSE))</f>
        <v/>
      </c>
      <c r="AZ62" s="942">
        <f>IF($BC$3="４週",SUM(U62:AV62),IF($BC$3="暦月",SUM(U62:AY62),""))</f>
        <v>0</v>
      </c>
      <c r="BA62" s="943"/>
      <c r="BB62" s="944">
        <f>IF($BC$3="４週",AZ62/4,IF($BC$3="暦月",(AZ62/($BC$8/7)),""))</f>
        <v>0</v>
      </c>
      <c r="BC62" s="943"/>
      <c r="BD62" s="936"/>
      <c r="BE62" s="937"/>
      <c r="BF62" s="937"/>
      <c r="BG62" s="937"/>
      <c r="BH62" s="938"/>
    </row>
    <row r="63" spans="2:60" ht="20.25" customHeight="1">
      <c r="B63" s="333"/>
      <c r="C63" s="886"/>
      <c r="D63" s="887"/>
      <c r="E63" s="888"/>
      <c r="F63" s="325"/>
      <c r="G63" s="324"/>
      <c r="H63" s="950"/>
      <c r="I63" s="898"/>
      <c r="J63" s="899"/>
      <c r="K63" s="899"/>
      <c r="L63" s="900"/>
      <c r="M63" s="907"/>
      <c r="N63" s="908"/>
      <c r="O63" s="909"/>
      <c r="P63" s="344" t="s">
        <v>626</v>
      </c>
      <c r="Q63" s="343"/>
      <c r="R63" s="343"/>
      <c r="S63" s="342"/>
      <c r="T63" s="341"/>
      <c r="U63" s="327"/>
      <c r="V63" s="326"/>
      <c r="W63" s="326"/>
      <c r="X63" s="326"/>
      <c r="Y63" s="326"/>
      <c r="Z63" s="326"/>
      <c r="AA63" s="328"/>
      <c r="AB63" s="327"/>
      <c r="AC63" s="326"/>
      <c r="AD63" s="326"/>
      <c r="AE63" s="326"/>
      <c r="AF63" s="326"/>
      <c r="AG63" s="326"/>
      <c r="AH63" s="328"/>
      <c r="AI63" s="327"/>
      <c r="AJ63" s="326"/>
      <c r="AK63" s="326"/>
      <c r="AL63" s="326"/>
      <c r="AM63" s="326"/>
      <c r="AN63" s="326"/>
      <c r="AO63" s="328"/>
      <c r="AP63" s="327"/>
      <c r="AQ63" s="326"/>
      <c r="AR63" s="326"/>
      <c r="AS63" s="326"/>
      <c r="AT63" s="326"/>
      <c r="AU63" s="326"/>
      <c r="AV63" s="328"/>
      <c r="AW63" s="327"/>
      <c r="AX63" s="326"/>
      <c r="AY63" s="326"/>
      <c r="AZ63" s="916"/>
      <c r="BA63" s="917"/>
      <c r="BB63" s="946"/>
      <c r="BC63" s="917"/>
      <c r="BD63" s="947"/>
      <c r="BE63" s="948"/>
      <c r="BF63" s="948"/>
      <c r="BG63" s="948"/>
      <c r="BH63" s="949"/>
    </row>
    <row r="64" spans="2:60" ht="20.25" customHeight="1">
      <c r="B64" s="316">
        <f>B61+1</f>
        <v>15</v>
      </c>
      <c r="C64" s="889"/>
      <c r="D64" s="890"/>
      <c r="E64" s="891"/>
      <c r="F64" s="325">
        <f>C63</f>
        <v>0</v>
      </c>
      <c r="G64" s="324"/>
      <c r="H64" s="896"/>
      <c r="I64" s="901"/>
      <c r="J64" s="902"/>
      <c r="K64" s="902"/>
      <c r="L64" s="903"/>
      <c r="M64" s="910"/>
      <c r="N64" s="911"/>
      <c r="O64" s="912"/>
      <c r="P64" s="323" t="s">
        <v>627</v>
      </c>
      <c r="Q64" s="322"/>
      <c r="R64" s="322"/>
      <c r="S64" s="321"/>
      <c r="T64" s="320"/>
      <c r="U64" s="318" t="str">
        <f>IF(U63="","",VLOOKUP(U63,シフト記号表!$D$6:$X$47,21,FALSE))</f>
        <v/>
      </c>
      <c r="V64" s="317" t="str">
        <f>IF(V63="","",VLOOKUP(V63,シフト記号表!$D$6:$X$47,21,FALSE))</f>
        <v/>
      </c>
      <c r="W64" s="317" t="str">
        <f>IF(W63="","",VLOOKUP(W63,シフト記号表!$D$6:$X$47,21,FALSE))</f>
        <v/>
      </c>
      <c r="X64" s="317" t="str">
        <f>IF(X63="","",VLOOKUP(X63,シフト記号表!$D$6:$X$47,21,FALSE))</f>
        <v/>
      </c>
      <c r="Y64" s="317" t="str">
        <f>IF(Y63="","",VLOOKUP(Y63,シフト記号表!$D$6:$X$47,21,FALSE))</f>
        <v/>
      </c>
      <c r="Z64" s="317" t="str">
        <f>IF(Z63="","",VLOOKUP(Z63,シフト記号表!$D$6:$X$47,21,FALSE))</f>
        <v/>
      </c>
      <c r="AA64" s="319" t="str">
        <f>IF(AA63="","",VLOOKUP(AA63,シフト記号表!$D$6:$X$47,21,FALSE))</f>
        <v/>
      </c>
      <c r="AB64" s="318" t="str">
        <f>IF(AB63="","",VLOOKUP(AB63,シフト記号表!$D$6:$X$47,21,FALSE))</f>
        <v/>
      </c>
      <c r="AC64" s="317" t="str">
        <f>IF(AC63="","",VLOOKUP(AC63,シフト記号表!$D$6:$X$47,21,FALSE))</f>
        <v/>
      </c>
      <c r="AD64" s="317" t="str">
        <f>IF(AD63="","",VLOOKUP(AD63,シフト記号表!$D$6:$X$47,21,FALSE))</f>
        <v/>
      </c>
      <c r="AE64" s="317" t="str">
        <f>IF(AE63="","",VLOOKUP(AE63,シフト記号表!$D$6:$X$47,21,FALSE))</f>
        <v/>
      </c>
      <c r="AF64" s="317" t="str">
        <f>IF(AF63="","",VLOOKUP(AF63,シフト記号表!$D$6:$X$47,21,FALSE))</f>
        <v/>
      </c>
      <c r="AG64" s="317" t="str">
        <f>IF(AG63="","",VLOOKUP(AG63,シフト記号表!$D$6:$X$47,21,FALSE))</f>
        <v/>
      </c>
      <c r="AH64" s="319" t="str">
        <f>IF(AH63="","",VLOOKUP(AH63,シフト記号表!$D$6:$X$47,21,FALSE))</f>
        <v/>
      </c>
      <c r="AI64" s="318" t="str">
        <f>IF(AI63="","",VLOOKUP(AI63,シフト記号表!$D$6:$X$47,21,FALSE))</f>
        <v/>
      </c>
      <c r="AJ64" s="317" t="str">
        <f>IF(AJ63="","",VLOOKUP(AJ63,シフト記号表!$D$6:$X$47,21,FALSE))</f>
        <v/>
      </c>
      <c r="AK64" s="317" t="str">
        <f>IF(AK63="","",VLOOKUP(AK63,シフト記号表!$D$6:$X$47,21,FALSE))</f>
        <v/>
      </c>
      <c r="AL64" s="317" t="str">
        <f>IF(AL63="","",VLOOKUP(AL63,シフト記号表!$D$6:$X$47,21,FALSE))</f>
        <v/>
      </c>
      <c r="AM64" s="317" t="str">
        <f>IF(AM63="","",VLOOKUP(AM63,シフト記号表!$D$6:$X$47,21,FALSE))</f>
        <v/>
      </c>
      <c r="AN64" s="317" t="str">
        <f>IF(AN63="","",VLOOKUP(AN63,シフト記号表!$D$6:$X$47,21,FALSE))</f>
        <v/>
      </c>
      <c r="AO64" s="319" t="str">
        <f>IF(AO63="","",VLOOKUP(AO63,シフト記号表!$D$6:$X$47,21,FALSE))</f>
        <v/>
      </c>
      <c r="AP64" s="318" t="str">
        <f>IF(AP63="","",VLOOKUP(AP63,シフト記号表!$D$6:$X$47,21,FALSE))</f>
        <v/>
      </c>
      <c r="AQ64" s="317" t="str">
        <f>IF(AQ63="","",VLOOKUP(AQ63,シフト記号表!$D$6:$X$47,21,FALSE))</f>
        <v/>
      </c>
      <c r="AR64" s="317" t="str">
        <f>IF(AR63="","",VLOOKUP(AR63,シフト記号表!$D$6:$X$47,21,FALSE))</f>
        <v/>
      </c>
      <c r="AS64" s="317" t="str">
        <f>IF(AS63="","",VLOOKUP(AS63,シフト記号表!$D$6:$X$47,21,FALSE))</f>
        <v/>
      </c>
      <c r="AT64" s="317" t="str">
        <f>IF(AT63="","",VLOOKUP(AT63,シフト記号表!$D$6:$X$47,21,FALSE))</f>
        <v/>
      </c>
      <c r="AU64" s="317" t="str">
        <f>IF(AU63="","",VLOOKUP(AU63,シフト記号表!$D$6:$X$47,21,FALSE))</f>
        <v/>
      </c>
      <c r="AV64" s="319" t="str">
        <f>IF(AV63="","",VLOOKUP(AV63,シフト記号表!$D$6:$X$47,21,FALSE))</f>
        <v/>
      </c>
      <c r="AW64" s="318" t="str">
        <f>IF(AW63="","",VLOOKUP(AW63,シフト記号表!$D$6:$X$47,21,FALSE))</f>
        <v/>
      </c>
      <c r="AX64" s="317" t="str">
        <f>IF(AX63="","",VLOOKUP(AX63,シフト記号表!$D$6:$X$47,21,FALSE))</f>
        <v/>
      </c>
      <c r="AY64" s="317" t="str">
        <f>IF(AY63="","",VLOOKUP(AY63,シフト記号表!$D$6:$X$47,21,FALSE))</f>
        <v/>
      </c>
      <c r="AZ64" s="939">
        <f>IF($BC$3="４週",SUM(U64:AV64),IF($BC$3="暦月",SUM(U64:AY64),""))</f>
        <v>0</v>
      </c>
      <c r="BA64" s="940"/>
      <c r="BB64" s="941">
        <f>IF($BC$3="４週",AZ64/4,IF($BC$3="暦月",(AZ64/($BC$8/7)),""))</f>
        <v>0</v>
      </c>
      <c r="BC64" s="940"/>
      <c r="BD64" s="933"/>
      <c r="BE64" s="934"/>
      <c r="BF64" s="934"/>
      <c r="BG64" s="934"/>
      <c r="BH64" s="935"/>
    </row>
    <row r="65" spans="2:60" ht="20.25" customHeight="1">
      <c r="B65" s="340"/>
      <c r="C65" s="892"/>
      <c r="D65" s="893"/>
      <c r="E65" s="894"/>
      <c r="F65" s="339"/>
      <c r="G65" s="338">
        <f>C63</f>
        <v>0</v>
      </c>
      <c r="H65" s="897"/>
      <c r="I65" s="904"/>
      <c r="J65" s="905"/>
      <c r="K65" s="905"/>
      <c r="L65" s="906"/>
      <c r="M65" s="913"/>
      <c r="N65" s="914"/>
      <c r="O65" s="915"/>
      <c r="P65" s="337" t="s">
        <v>628</v>
      </c>
      <c r="Q65" s="336"/>
      <c r="R65" s="336"/>
      <c r="S65" s="335"/>
      <c r="T65" s="334"/>
      <c r="U65" s="308" t="str">
        <f>IF(U63="","",VLOOKUP(U63,シフト記号表!$D$6:$Z$47,23,FALSE))</f>
        <v/>
      </c>
      <c r="V65" s="307" t="str">
        <f>IF(V63="","",VLOOKUP(V63,シフト記号表!$D$6:$Z$47,23,FALSE))</f>
        <v/>
      </c>
      <c r="W65" s="307" t="str">
        <f>IF(W63="","",VLOOKUP(W63,シフト記号表!$D$6:$Z$47,23,FALSE))</f>
        <v/>
      </c>
      <c r="X65" s="307" t="str">
        <f>IF(X63="","",VLOOKUP(X63,シフト記号表!$D$6:$Z$47,23,FALSE))</f>
        <v/>
      </c>
      <c r="Y65" s="307" t="str">
        <f>IF(Y63="","",VLOOKUP(Y63,シフト記号表!$D$6:$Z$47,23,FALSE))</f>
        <v/>
      </c>
      <c r="Z65" s="307" t="str">
        <f>IF(Z63="","",VLOOKUP(Z63,シフト記号表!$D$6:$Z$47,23,FALSE))</f>
        <v/>
      </c>
      <c r="AA65" s="309" t="str">
        <f>IF(AA63="","",VLOOKUP(AA63,シフト記号表!$D$6:$Z$47,23,FALSE))</f>
        <v/>
      </c>
      <c r="AB65" s="308" t="str">
        <f>IF(AB63="","",VLOOKUP(AB63,シフト記号表!$D$6:$Z$47,23,FALSE))</f>
        <v/>
      </c>
      <c r="AC65" s="307" t="str">
        <f>IF(AC63="","",VLOOKUP(AC63,シフト記号表!$D$6:$Z$47,23,FALSE))</f>
        <v/>
      </c>
      <c r="AD65" s="307" t="str">
        <f>IF(AD63="","",VLOOKUP(AD63,シフト記号表!$D$6:$Z$47,23,FALSE))</f>
        <v/>
      </c>
      <c r="AE65" s="307" t="str">
        <f>IF(AE63="","",VLOOKUP(AE63,シフト記号表!$D$6:$Z$47,23,FALSE))</f>
        <v/>
      </c>
      <c r="AF65" s="307" t="str">
        <f>IF(AF63="","",VLOOKUP(AF63,シフト記号表!$D$6:$Z$47,23,FALSE))</f>
        <v/>
      </c>
      <c r="AG65" s="307" t="str">
        <f>IF(AG63="","",VLOOKUP(AG63,シフト記号表!$D$6:$Z$47,23,FALSE))</f>
        <v/>
      </c>
      <c r="AH65" s="309" t="str">
        <f>IF(AH63="","",VLOOKUP(AH63,シフト記号表!$D$6:$Z$47,23,FALSE))</f>
        <v/>
      </c>
      <c r="AI65" s="308" t="str">
        <f>IF(AI63="","",VLOOKUP(AI63,シフト記号表!$D$6:$Z$47,23,FALSE))</f>
        <v/>
      </c>
      <c r="AJ65" s="307" t="str">
        <f>IF(AJ63="","",VLOOKUP(AJ63,シフト記号表!$D$6:$Z$47,23,FALSE))</f>
        <v/>
      </c>
      <c r="AK65" s="307" t="str">
        <f>IF(AK63="","",VLOOKUP(AK63,シフト記号表!$D$6:$Z$47,23,FALSE))</f>
        <v/>
      </c>
      <c r="AL65" s="307" t="str">
        <f>IF(AL63="","",VLOOKUP(AL63,シフト記号表!$D$6:$Z$47,23,FALSE))</f>
        <v/>
      </c>
      <c r="AM65" s="307" t="str">
        <f>IF(AM63="","",VLOOKUP(AM63,シフト記号表!$D$6:$Z$47,23,FALSE))</f>
        <v/>
      </c>
      <c r="AN65" s="307" t="str">
        <f>IF(AN63="","",VLOOKUP(AN63,シフト記号表!$D$6:$Z$47,23,FALSE))</f>
        <v/>
      </c>
      <c r="AO65" s="309" t="str">
        <f>IF(AO63="","",VLOOKUP(AO63,シフト記号表!$D$6:$Z$47,23,FALSE))</f>
        <v/>
      </c>
      <c r="AP65" s="308" t="str">
        <f>IF(AP63="","",VLOOKUP(AP63,シフト記号表!$D$6:$Z$47,23,FALSE))</f>
        <v/>
      </c>
      <c r="AQ65" s="307" t="str">
        <f>IF(AQ63="","",VLOOKUP(AQ63,シフト記号表!$D$6:$Z$47,23,FALSE))</f>
        <v/>
      </c>
      <c r="AR65" s="307" t="str">
        <f>IF(AR63="","",VLOOKUP(AR63,シフト記号表!$D$6:$Z$47,23,FALSE))</f>
        <v/>
      </c>
      <c r="AS65" s="307" t="str">
        <f>IF(AS63="","",VLOOKUP(AS63,シフト記号表!$D$6:$Z$47,23,FALSE))</f>
        <v/>
      </c>
      <c r="AT65" s="307" t="str">
        <f>IF(AT63="","",VLOOKUP(AT63,シフト記号表!$D$6:$Z$47,23,FALSE))</f>
        <v/>
      </c>
      <c r="AU65" s="307" t="str">
        <f>IF(AU63="","",VLOOKUP(AU63,シフト記号表!$D$6:$Z$47,23,FALSE))</f>
        <v/>
      </c>
      <c r="AV65" s="309" t="str">
        <f>IF(AV63="","",VLOOKUP(AV63,シフト記号表!$D$6:$Z$47,23,FALSE))</f>
        <v/>
      </c>
      <c r="AW65" s="308" t="str">
        <f>IF(AW63="","",VLOOKUP(AW63,シフト記号表!$D$6:$Z$47,23,FALSE))</f>
        <v/>
      </c>
      <c r="AX65" s="307" t="str">
        <f>IF(AX63="","",VLOOKUP(AX63,シフト記号表!$D$6:$Z$47,23,FALSE))</f>
        <v/>
      </c>
      <c r="AY65" s="307" t="str">
        <f>IF(AY63="","",VLOOKUP(AY63,シフト記号表!$D$6:$Z$47,23,FALSE))</f>
        <v/>
      </c>
      <c r="AZ65" s="942">
        <f>IF($BC$3="４週",SUM(U65:AV65),IF($BC$3="暦月",SUM(U65:AY65),""))</f>
        <v>0</v>
      </c>
      <c r="BA65" s="943"/>
      <c r="BB65" s="944">
        <f>IF($BC$3="４週",AZ65/4,IF($BC$3="暦月",(AZ65/($BC$8/7)),""))</f>
        <v>0</v>
      </c>
      <c r="BC65" s="943"/>
      <c r="BD65" s="936"/>
      <c r="BE65" s="937"/>
      <c r="BF65" s="937"/>
      <c r="BG65" s="937"/>
      <c r="BH65" s="938"/>
    </row>
    <row r="66" spans="2:60" ht="20.25" customHeight="1">
      <c r="B66" s="333"/>
      <c r="C66" s="886"/>
      <c r="D66" s="887"/>
      <c r="E66" s="888"/>
      <c r="F66" s="325"/>
      <c r="G66" s="324"/>
      <c r="H66" s="950"/>
      <c r="I66" s="898"/>
      <c r="J66" s="899"/>
      <c r="K66" s="899"/>
      <c r="L66" s="900"/>
      <c r="M66" s="907"/>
      <c r="N66" s="908"/>
      <c r="O66" s="909"/>
      <c r="P66" s="332" t="s">
        <v>626</v>
      </c>
      <c r="Q66" s="331"/>
      <c r="R66" s="331"/>
      <c r="S66" s="330"/>
      <c r="T66" s="329"/>
      <c r="U66" s="327"/>
      <c r="V66" s="326"/>
      <c r="W66" s="326"/>
      <c r="X66" s="326"/>
      <c r="Y66" s="326"/>
      <c r="Z66" s="326"/>
      <c r="AA66" s="328"/>
      <c r="AB66" s="327"/>
      <c r="AC66" s="326"/>
      <c r="AD66" s="326"/>
      <c r="AE66" s="326"/>
      <c r="AF66" s="326"/>
      <c r="AG66" s="326"/>
      <c r="AH66" s="328"/>
      <c r="AI66" s="327"/>
      <c r="AJ66" s="326"/>
      <c r="AK66" s="326"/>
      <c r="AL66" s="326"/>
      <c r="AM66" s="326"/>
      <c r="AN66" s="326"/>
      <c r="AO66" s="328"/>
      <c r="AP66" s="327"/>
      <c r="AQ66" s="326"/>
      <c r="AR66" s="326"/>
      <c r="AS66" s="326"/>
      <c r="AT66" s="326"/>
      <c r="AU66" s="326"/>
      <c r="AV66" s="328"/>
      <c r="AW66" s="327"/>
      <c r="AX66" s="326"/>
      <c r="AY66" s="326"/>
      <c r="AZ66" s="916"/>
      <c r="BA66" s="917"/>
      <c r="BB66" s="946"/>
      <c r="BC66" s="917"/>
      <c r="BD66" s="947"/>
      <c r="BE66" s="948"/>
      <c r="BF66" s="948"/>
      <c r="BG66" s="948"/>
      <c r="BH66" s="949"/>
    </row>
    <row r="67" spans="2:60" ht="20.25" customHeight="1">
      <c r="B67" s="316">
        <f>B64+1</f>
        <v>16</v>
      </c>
      <c r="C67" s="889"/>
      <c r="D67" s="890"/>
      <c r="E67" s="891"/>
      <c r="F67" s="325">
        <f>C66</f>
        <v>0</v>
      </c>
      <c r="G67" s="324"/>
      <c r="H67" s="896"/>
      <c r="I67" s="901"/>
      <c r="J67" s="902"/>
      <c r="K67" s="902"/>
      <c r="L67" s="903"/>
      <c r="M67" s="910"/>
      <c r="N67" s="911"/>
      <c r="O67" s="912"/>
      <c r="P67" s="323" t="s">
        <v>627</v>
      </c>
      <c r="Q67" s="322"/>
      <c r="R67" s="322"/>
      <c r="S67" s="321"/>
      <c r="T67" s="320"/>
      <c r="U67" s="318" t="str">
        <f>IF(U66="","",VLOOKUP(U66,シフト記号表!$D$6:$X$47,21,FALSE))</f>
        <v/>
      </c>
      <c r="V67" s="317" t="str">
        <f>IF(V66="","",VLOOKUP(V66,シフト記号表!$D$6:$X$47,21,FALSE))</f>
        <v/>
      </c>
      <c r="W67" s="317" t="str">
        <f>IF(W66="","",VLOOKUP(W66,シフト記号表!$D$6:$X$47,21,FALSE))</f>
        <v/>
      </c>
      <c r="X67" s="317" t="str">
        <f>IF(X66="","",VLOOKUP(X66,シフト記号表!$D$6:$X$47,21,FALSE))</f>
        <v/>
      </c>
      <c r="Y67" s="317" t="str">
        <f>IF(Y66="","",VLOOKUP(Y66,シフト記号表!$D$6:$X$47,21,FALSE))</f>
        <v/>
      </c>
      <c r="Z67" s="317" t="str">
        <f>IF(Z66="","",VLOOKUP(Z66,シフト記号表!$D$6:$X$47,21,FALSE))</f>
        <v/>
      </c>
      <c r="AA67" s="319" t="str">
        <f>IF(AA66="","",VLOOKUP(AA66,シフト記号表!$D$6:$X$47,21,FALSE))</f>
        <v/>
      </c>
      <c r="AB67" s="318" t="str">
        <f>IF(AB66="","",VLOOKUP(AB66,シフト記号表!$D$6:$X$47,21,FALSE))</f>
        <v/>
      </c>
      <c r="AC67" s="317" t="str">
        <f>IF(AC66="","",VLOOKUP(AC66,シフト記号表!$D$6:$X$47,21,FALSE))</f>
        <v/>
      </c>
      <c r="AD67" s="317" t="str">
        <f>IF(AD66="","",VLOOKUP(AD66,シフト記号表!$D$6:$X$47,21,FALSE))</f>
        <v/>
      </c>
      <c r="AE67" s="317" t="str">
        <f>IF(AE66="","",VLOOKUP(AE66,シフト記号表!$D$6:$X$47,21,FALSE))</f>
        <v/>
      </c>
      <c r="AF67" s="317" t="str">
        <f>IF(AF66="","",VLOOKUP(AF66,シフト記号表!$D$6:$X$47,21,FALSE))</f>
        <v/>
      </c>
      <c r="AG67" s="317" t="str">
        <f>IF(AG66="","",VLOOKUP(AG66,シフト記号表!$D$6:$X$47,21,FALSE))</f>
        <v/>
      </c>
      <c r="AH67" s="319" t="str">
        <f>IF(AH66="","",VLOOKUP(AH66,シフト記号表!$D$6:$X$47,21,FALSE))</f>
        <v/>
      </c>
      <c r="AI67" s="318" t="str">
        <f>IF(AI66="","",VLOOKUP(AI66,シフト記号表!$D$6:$X$47,21,FALSE))</f>
        <v/>
      </c>
      <c r="AJ67" s="317" t="str">
        <f>IF(AJ66="","",VLOOKUP(AJ66,シフト記号表!$D$6:$X$47,21,FALSE))</f>
        <v/>
      </c>
      <c r="AK67" s="317" t="str">
        <f>IF(AK66="","",VLOOKUP(AK66,シフト記号表!$D$6:$X$47,21,FALSE))</f>
        <v/>
      </c>
      <c r="AL67" s="317" t="str">
        <f>IF(AL66="","",VLOOKUP(AL66,シフト記号表!$D$6:$X$47,21,FALSE))</f>
        <v/>
      </c>
      <c r="AM67" s="317" t="str">
        <f>IF(AM66="","",VLOOKUP(AM66,シフト記号表!$D$6:$X$47,21,FALSE))</f>
        <v/>
      </c>
      <c r="AN67" s="317" t="str">
        <f>IF(AN66="","",VLOOKUP(AN66,シフト記号表!$D$6:$X$47,21,FALSE))</f>
        <v/>
      </c>
      <c r="AO67" s="319" t="str">
        <f>IF(AO66="","",VLOOKUP(AO66,シフト記号表!$D$6:$X$47,21,FALSE))</f>
        <v/>
      </c>
      <c r="AP67" s="318" t="str">
        <f>IF(AP66="","",VLOOKUP(AP66,シフト記号表!$D$6:$X$47,21,FALSE))</f>
        <v/>
      </c>
      <c r="AQ67" s="317" t="str">
        <f>IF(AQ66="","",VLOOKUP(AQ66,シフト記号表!$D$6:$X$47,21,FALSE))</f>
        <v/>
      </c>
      <c r="AR67" s="317" t="str">
        <f>IF(AR66="","",VLOOKUP(AR66,シフト記号表!$D$6:$X$47,21,FALSE))</f>
        <v/>
      </c>
      <c r="AS67" s="317" t="str">
        <f>IF(AS66="","",VLOOKUP(AS66,シフト記号表!$D$6:$X$47,21,FALSE))</f>
        <v/>
      </c>
      <c r="AT67" s="317" t="str">
        <f>IF(AT66="","",VLOOKUP(AT66,シフト記号表!$D$6:$X$47,21,FALSE))</f>
        <v/>
      </c>
      <c r="AU67" s="317" t="str">
        <f>IF(AU66="","",VLOOKUP(AU66,シフト記号表!$D$6:$X$47,21,FALSE))</f>
        <v/>
      </c>
      <c r="AV67" s="319" t="str">
        <f>IF(AV66="","",VLOOKUP(AV66,シフト記号表!$D$6:$X$47,21,FALSE))</f>
        <v/>
      </c>
      <c r="AW67" s="318" t="str">
        <f>IF(AW66="","",VLOOKUP(AW66,シフト記号表!$D$6:$X$47,21,FALSE))</f>
        <v/>
      </c>
      <c r="AX67" s="317" t="str">
        <f>IF(AX66="","",VLOOKUP(AX66,シフト記号表!$D$6:$X$47,21,FALSE))</f>
        <v/>
      </c>
      <c r="AY67" s="317" t="str">
        <f>IF(AY66="","",VLOOKUP(AY66,シフト記号表!$D$6:$X$47,21,FALSE))</f>
        <v/>
      </c>
      <c r="AZ67" s="939">
        <f>IF($BC$3="４週",SUM(U67:AV67),IF($BC$3="暦月",SUM(U67:AY67),""))</f>
        <v>0</v>
      </c>
      <c r="BA67" s="940"/>
      <c r="BB67" s="941">
        <f>IF($BC$3="４週",AZ67/4,IF($BC$3="暦月",(AZ67/($BC$8/7)),""))</f>
        <v>0</v>
      </c>
      <c r="BC67" s="940"/>
      <c r="BD67" s="933"/>
      <c r="BE67" s="934"/>
      <c r="BF67" s="934"/>
      <c r="BG67" s="934"/>
      <c r="BH67" s="935"/>
    </row>
    <row r="68" spans="2:60" ht="20.25" customHeight="1" thickBot="1">
      <c r="B68" s="316"/>
      <c r="C68" s="951"/>
      <c r="D68" s="952"/>
      <c r="E68" s="953"/>
      <c r="F68" s="315"/>
      <c r="G68" s="314">
        <f>C66</f>
        <v>0</v>
      </c>
      <c r="H68" s="954"/>
      <c r="I68" s="955"/>
      <c r="J68" s="956"/>
      <c r="K68" s="956"/>
      <c r="L68" s="957"/>
      <c r="M68" s="958"/>
      <c r="N68" s="959"/>
      <c r="O68" s="960"/>
      <c r="P68" s="313" t="s">
        <v>628</v>
      </c>
      <c r="Q68" s="312"/>
      <c r="R68" s="312"/>
      <c r="S68" s="311"/>
      <c r="T68" s="310"/>
      <c r="U68" s="308" t="str">
        <f>IF(U66="","",VLOOKUP(U66,シフト記号表!$D$6:$Z$47,23,FALSE))</f>
        <v/>
      </c>
      <c r="V68" s="307" t="str">
        <f>IF(V66="","",VLOOKUP(V66,シフト記号表!$D$6:$Z$47,23,FALSE))</f>
        <v/>
      </c>
      <c r="W68" s="307" t="str">
        <f>IF(W66="","",VLOOKUP(W66,シフト記号表!$D$6:$Z$47,23,FALSE))</f>
        <v/>
      </c>
      <c r="X68" s="307" t="str">
        <f>IF(X66="","",VLOOKUP(X66,シフト記号表!$D$6:$Z$47,23,FALSE))</f>
        <v/>
      </c>
      <c r="Y68" s="307" t="str">
        <f>IF(Y66="","",VLOOKUP(Y66,シフト記号表!$D$6:$Z$47,23,FALSE))</f>
        <v/>
      </c>
      <c r="Z68" s="307" t="str">
        <f>IF(Z66="","",VLOOKUP(Z66,シフト記号表!$D$6:$Z$47,23,FALSE))</f>
        <v/>
      </c>
      <c r="AA68" s="309" t="str">
        <f>IF(AA66="","",VLOOKUP(AA66,シフト記号表!$D$6:$Z$47,23,FALSE))</f>
        <v/>
      </c>
      <c r="AB68" s="308" t="str">
        <f>IF(AB66="","",VLOOKUP(AB66,シフト記号表!$D$6:$Z$47,23,FALSE))</f>
        <v/>
      </c>
      <c r="AC68" s="307" t="str">
        <f>IF(AC66="","",VLOOKUP(AC66,シフト記号表!$D$6:$Z$47,23,FALSE))</f>
        <v/>
      </c>
      <c r="AD68" s="307" t="str">
        <f>IF(AD66="","",VLOOKUP(AD66,シフト記号表!$D$6:$Z$47,23,FALSE))</f>
        <v/>
      </c>
      <c r="AE68" s="307" t="str">
        <f>IF(AE66="","",VLOOKUP(AE66,シフト記号表!$D$6:$Z$47,23,FALSE))</f>
        <v/>
      </c>
      <c r="AF68" s="307" t="str">
        <f>IF(AF66="","",VLOOKUP(AF66,シフト記号表!$D$6:$Z$47,23,FALSE))</f>
        <v/>
      </c>
      <c r="AG68" s="307" t="str">
        <f>IF(AG66="","",VLOOKUP(AG66,シフト記号表!$D$6:$Z$47,23,FALSE))</f>
        <v/>
      </c>
      <c r="AH68" s="309" t="str">
        <f>IF(AH66="","",VLOOKUP(AH66,シフト記号表!$D$6:$Z$47,23,FALSE))</f>
        <v/>
      </c>
      <c r="AI68" s="308" t="str">
        <f>IF(AI66="","",VLOOKUP(AI66,シフト記号表!$D$6:$Z$47,23,FALSE))</f>
        <v/>
      </c>
      <c r="AJ68" s="307" t="str">
        <f>IF(AJ66="","",VLOOKUP(AJ66,シフト記号表!$D$6:$Z$47,23,FALSE))</f>
        <v/>
      </c>
      <c r="AK68" s="307" t="str">
        <f>IF(AK66="","",VLOOKUP(AK66,シフト記号表!$D$6:$Z$47,23,FALSE))</f>
        <v/>
      </c>
      <c r="AL68" s="307" t="str">
        <f>IF(AL66="","",VLOOKUP(AL66,シフト記号表!$D$6:$Z$47,23,FALSE))</f>
        <v/>
      </c>
      <c r="AM68" s="307" t="str">
        <f>IF(AM66="","",VLOOKUP(AM66,シフト記号表!$D$6:$Z$47,23,FALSE))</f>
        <v/>
      </c>
      <c r="AN68" s="307" t="str">
        <f>IF(AN66="","",VLOOKUP(AN66,シフト記号表!$D$6:$Z$47,23,FALSE))</f>
        <v/>
      </c>
      <c r="AO68" s="309" t="str">
        <f>IF(AO66="","",VLOOKUP(AO66,シフト記号表!$D$6:$Z$47,23,FALSE))</f>
        <v/>
      </c>
      <c r="AP68" s="308" t="str">
        <f>IF(AP66="","",VLOOKUP(AP66,シフト記号表!$D$6:$Z$47,23,FALSE))</f>
        <v/>
      </c>
      <c r="AQ68" s="307" t="str">
        <f>IF(AQ66="","",VLOOKUP(AQ66,シフト記号表!$D$6:$Z$47,23,FALSE))</f>
        <v/>
      </c>
      <c r="AR68" s="307" t="str">
        <f>IF(AR66="","",VLOOKUP(AR66,シフト記号表!$D$6:$Z$47,23,FALSE))</f>
        <v/>
      </c>
      <c r="AS68" s="307" t="str">
        <f>IF(AS66="","",VLOOKUP(AS66,シフト記号表!$D$6:$Z$47,23,FALSE))</f>
        <v/>
      </c>
      <c r="AT68" s="307" t="str">
        <f>IF(AT66="","",VLOOKUP(AT66,シフト記号表!$D$6:$Z$47,23,FALSE))</f>
        <v/>
      </c>
      <c r="AU68" s="307" t="str">
        <f>IF(AU66="","",VLOOKUP(AU66,シフト記号表!$D$6:$Z$47,23,FALSE))</f>
        <v/>
      </c>
      <c r="AV68" s="309" t="str">
        <f>IF(AV66="","",VLOOKUP(AV66,シフト記号表!$D$6:$Z$47,23,FALSE))</f>
        <v/>
      </c>
      <c r="AW68" s="308" t="str">
        <f>IF(AW66="","",VLOOKUP(AW66,シフト記号表!$D$6:$Z$47,23,FALSE))</f>
        <v/>
      </c>
      <c r="AX68" s="307" t="str">
        <f>IF(AX66="","",VLOOKUP(AX66,シフト記号表!$D$6:$Z$47,23,FALSE))</f>
        <v/>
      </c>
      <c r="AY68" s="307" t="str">
        <f>IF(AY66="","",VLOOKUP(AY66,シフト記号表!$D$6:$Z$47,23,FALSE))</f>
        <v/>
      </c>
      <c r="AZ68" s="942">
        <f>IF($BC$3="４週",SUM(U68:AV68),IF($BC$3="暦月",SUM(U68:AY68),""))</f>
        <v>0</v>
      </c>
      <c r="BA68" s="943"/>
      <c r="BB68" s="944">
        <f>IF($BC$3="４週",AZ68/4,IF($BC$3="暦月",(AZ68/($BC$8/7)),""))</f>
        <v>0</v>
      </c>
      <c r="BC68" s="943"/>
      <c r="BD68" s="933"/>
      <c r="BE68" s="934"/>
      <c r="BF68" s="934"/>
      <c r="BG68" s="934"/>
      <c r="BH68" s="935"/>
    </row>
    <row r="69" spans="2:60" ht="20.25" customHeight="1">
      <c r="B69" s="961" t="s">
        <v>629</v>
      </c>
      <c r="C69" s="962"/>
      <c r="D69" s="962"/>
      <c r="E69" s="962"/>
      <c r="F69" s="962"/>
      <c r="G69" s="962"/>
      <c r="H69" s="962"/>
      <c r="I69" s="962"/>
      <c r="J69" s="962"/>
      <c r="K69" s="962"/>
      <c r="L69" s="962"/>
      <c r="M69" s="962"/>
      <c r="N69" s="962"/>
      <c r="O69" s="962"/>
      <c r="P69" s="962"/>
      <c r="Q69" s="962"/>
      <c r="R69" s="962"/>
      <c r="S69" s="962"/>
      <c r="T69" s="963"/>
      <c r="U69" s="306"/>
      <c r="V69" s="303"/>
      <c r="W69" s="303"/>
      <c r="X69" s="303"/>
      <c r="Y69" s="303"/>
      <c r="Z69" s="303"/>
      <c r="AA69" s="305"/>
      <c r="AB69" s="304"/>
      <c r="AC69" s="303"/>
      <c r="AD69" s="303"/>
      <c r="AE69" s="303"/>
      <c r="AF69" s="303"/>
      <c r="AG69" s="303"/>
      <c r="AH69" s="305"/>
      <c r="AI69" s="304"/>
      <c r="AJ69" s="303"/>
      <c r="AK69" s="303"/>
      <c r="AL69" s="303"/>
      <c r="AM69" s="303"/>
      <c r="AN69" s="303"/>
      <c r="AO69" s="305"/>
      <c r="AP69" s="304"/>
      <c r="AQ69" s="303"/>
      <c r="AR69" s="303"/>
      <c r="AS69" s="303"/>
      <c r="AT69" s="303"/>
      <c r="AU69" s="303"/>
      <c r="AV69" s="305"/>
      <c r="AW69" s="304"/>
      <c r="AX69" s="303"/>
      <c r="AY69" s="302"/>
      <c r="AZ69" s="964"/>
      <c r="BA69" s="965"/>
      <c r="BB69" s="970"/>
      <c r="BC69" s="971"/>
      <c r="BD69" s="971"/>
      <c r="BE69" s="971"/>
      <c r="BF69" s="971"/>
      <c r="BG69" s="971"/>
      <c r="BH69" s="972"/>
    </row>
    <row r="70" spans="2:60" ht="20.25" customHeight="1">
      <c r="B70" s="979" t="s">
        <v>630</v>
      </c>
      <c r="C70" s="980"/>
      <c r="D70" s="980"/>
      <c r="E70" s="980"/>
      <c r="F70" s="980"/>
      <c r="G70" s="980"/>
      <c r="H70" s="980"/>
      <c r="I70" s="980"/>
      <c r="J70" s="980"/>
      <c r="K70" s="980"/>
      <c r="L70" s="980"/>
      <c r="M70" s="980"/>
      <c r="N70" s="980"/>
      <c r="O70" s="980"/>
      <c r="P70" s="980"/>
      <c r="Q70" s="980"/>
      <c r="R70" s="980"/>
      <c r="S70" s="980"/>
      <c r="T70" s="981"/>
      <c r="U70" s="299"/>
      <c r="V70" s="296"/>
      <c r="W70" s="296"/>
      <c r="X70" s="296"/>
      <c r="Y70" s="296"/>
      <c r="Z70" s="296"/>
      <c r="AA70" s="301"/>
      <c r="AB70" s="300"/>
      <c r="AC70" s="296"/>
      <c r="AD70" s="296"/>
      <c r="AE70" s="296"/>
      <c r="AF70" s="296"/>
      <c r="AG70" s="296"/>
      <c r="AH70" s="301"/>
      <c r="AI70" s="300"/>
      <c r="AJ70" s="296"/>
      <c r="AK70" s="296"/>
      <c r="AL70" s="296"/>
      <c r="AM70" s="296"/>
      <c r="AN70" s="296"/>
      <c r="AO70" s="301"/>
      <c r="AP70" s="300"/>
      <c r="AQ70" s="296"/>
      <c r="AR70" s="296"/>
      <c r="AS70" s="296"/>
      <c r="AT70" s="296"/>
      <c r="AU70" s="296"/>
      <c r="AV70" s="301"/>
      <c r="AW70" s="300"/>
      <c r="AX70" s="296"/>
      <c r="AY70" s="295"/>
      <c r="AZ70" s="966"/>
      <c r="BA70" s="967"/>
      <c r="BB70" s="973"/>
      <c r="BC70" s="974"/>
      <c r="BD70" s="974"/>
      <c r="BE70" s="974"/>
      <c r="BF70" s="974"/>
      <c r="BG70" s="974"/>
      <c r="BH70" s="975"/>
    </row>
    <row r="71" spans="2:60" ht="20.25" customHeight="1">
      <c r="B71" s="979" t="s">
        <v>631</v>
      </c>
      <c r="C71" s="980"/>
      <c r="D71" s="980"/>
      <c r="E71" s="980"/>
      <c r="F71" s="980"/>
      <c r="G71" s="980"/>
      <c r="H71" s="980"/>
      <c r="I71" s="980"/>
      <c r="J71" s="980"/>
      <c r="K71" s="980"/>
      <c r="L71" s="980"/>
      <c r="M71" s="980"/>
      <c r="N71" s="980"/>
      <c r="O71" s="980"/>
      <c r="P71" s="980"/>
      <c r="Q71" s="980"/>
      <c r="R71" s="980"/>
      <c r="S71" s="980"/>
      <c r="T71" s="981"/>
      <c r="U71" s="299"/>
      <c r="V71" s="296"/>
      <c r="W71" s="296"/>
      <c r="X71" s="296"/>
      <c r="Y71" s="296"/>
      <c r="Z71" s="296"/>
      <c r="AA71" s="298"/>
      <c r="AB71" s="297"/>
      <c r="AC71" s="296"/>
      <c r="AD71" s="296"/>
      <c r="AE71" s="296"/>
      <c r="AF71" s="296"/>
      <c r="AG71" s="296"/>
      <c r="AH71" s="298"/>
      <c r="AI71" s="297"/>
      <c r="AJ71" s="296"/>
      <c r="AK71" s="296"/>
      <c r="AL71" s="296"/>
      <c r="AM71" s="296"/>
      <c r="AN71" s="296"/>
      <c r="AO71" s="298"/>
      <c r="AP71" s="297"/>
      <c r="AQ71" s="296"/>
      <c r="AR71" s="296"/>
      <c r="AS71" s="296"/>
      <c r="AT71" s="296"/>
      <c r="AU71" s="296"/>
      <c r="AV71" s="298"/>
      <c r="AW71" s="297"/>
      <c r="AX71" s="296"/>
      <c r="AY71" s="295"/>
      <c r="AZ71" s="968"/>
      <c r="BA71" s="969"/>
      <c r="BB71" s="973"/>
      <c r="BC71" s="974"/>
      <c r="BD71" s="974"/>
      <c r="BE71" s="974"/>
      <c r="BF71" s="974"/>
      <c r="BG71" s="974"/>
      <c r="BH71" s="975"/>
    </row>
    <row r="72" spans="2:60" ht="20.25" customHeight="1">
      <c r="B72" s="982" t="s">
        <v>632</v>
      </c>
      <c r="C72" s="980"/>
      <c r="D72" s="980"/>
      <c r="E72" s="980"/>
      <c r="F72" s="980"/>
      <c r="G72" s="980"/>
      <c r="H72" s="980"/>
      <c r="I72" s="980"/>
      <c r="J72" s="980"/>
      <c r="K72" s="980"/>
      <c r="L72" s="980"/>
      <c r="M72" s="980"/>
      <c r="N72" s="980"/>
      <c r="O72" s="980"/>
      <c r="P72" s="980"/>
      <c r="Q72" s="980"/>
      <c r="R72" s="980"/>
      <c r="S72" s="980"/>
      <c r="T72" s="981"/>
      <c r="U72" s="293" t="str">
        <f t="shared" ref="U72:AY72" si="1">IF(SUMIF($F$21:$F$68,"介護従業者",U21:U68)=0,"",SUMIF($F$21:$F$68,"介護従業者",U21:U68))</f>
        <v/>
      </c>
      <c r="V72" s="292" t="str">
        <f t="shared" si="1"/>
        <v/>
      </c>
      <c r="W72" s="292" t="str">
        <f t="shared" si="1"/>
        <v/>
      </c>
      <c r="X72" s="292" t="str">
        <f t="shared" si="1"/>
        <v/>
      </c>
      <c r="Y72" s="292" t="str">
        <f t="shared" si="1"/>
        <v/>
      </c>
      <c r="Z72" s="292" t="str">
        <f t="shared" si="1"/>
        <v/>
      </c>
      <c r="AA72" s="294" t="str">
        <f t="shared" si="1"/>
        <v/>
      </c>
      <c r="AB72" s="293" t="str">
        <f t="shared" si="1"/>
        <v/>
      </c>
      <c r="AC72" s="292" t="str">
        <f t="shared" si="1"/>
        <v/>
      </c>
      <c r="AD72" s="292" t="str">
        <f t="shared" si="1"/>
        <v/>
      </c>
      <c r="AE72" s="292" t="str">
        <f t="shared" si="1"/>
        <v/>
      </c>
      <c r="AF72" s="292" t="str">
        <f t="shared" si="1"/>
        <v/>
      </c>
      <c r="AG72" s="292" t="str">
        <f t="shared" si="1"/>
        <v/>
      </c>
      <c r="AH72" s="294" t="str">
        <f t="shared" si="1"/>
        <v/>
      </c>
      <c r="AI72" s="293" t="str">
        <f t="shared" si="1"/>
        <v/>
      </c>
      <c r="AJ72" s="292" t="str">
        <f t="shared" si="1"/>
        <v/>
      </c>
      <c r="AK72" s="292" t="str">
        <f t="shared" si="1"/>
        <v/>
      </c>
      <c r="AL72" s="292" t="str">
        <f t="shared" si="1"/>
        <v/>
      </c>
      <c r="AM72" s="292" t="str">
        <f t="shared" si="1"/>
        <v/>
      </c>
      <c r="AN72" s="292" t="str">
        <f t="shared" si="1"/>
        <v/>
      </c>
      <c r="AO72" s="294" t="str">
        <f t="shared" si="1"/>
        <v/>
      </c>
      <c r="AP72" s="293" t="str">
        <f t="shared" si="1"/>
        <v/>
      </c>
      <c r="AQ72" s="292" t="str">
        <f t="shared" si="1"/>
        <v/>
      </c>
      <c r="AR72" s="292" t="str">
        <f t="shared" si="1"/>
        <v/>
      </c>
      <c r="AS72" s="292" t="str">
        <f t="shared" si="1"/>
        <v/>
      </c>
      <c r="AT72" s="292" t="str">
        <f t="shared" si="1"/>
        <v/>
      </c>
      <c r="AU72" s="292" t="str">
        <f t="shared" si="1"/>
        <v/>
      </c>
      <c r="AV72" s="294" t="str">
        <f t="shared" si="1"/>
        <v/>
      </c>
      <c r="AW72" s="293" t="str">
        <f t="shared" si="1"/>
        <v/>
      </c>
      <c r="AX72" s="292" t="str">
        <f t="shared" si="1"/>
        <v/>
      </c>
      <c r="AY72" s="292" t="str">
        <f t="shared" si="1"/>
        <v/>
      </c>
      <c r="AZ72" s="983">
        <f>IF($BC$3="４週",SUM(U72:AV72),IF($BC$3="暦月",SUM(U72:AY72),""))</f>
        <v>0</v>
      </c>
      <c r="BA72" s="984"/>
      <c r="BB72" s="973"/>
      <c r="BC72" s="974"/>
      <c r="BD72" s="974"/>
      <c r="BE72" s="974"/>
      <c r="BF72" s="974"/>
      <c r="BG72" s="974"/>
      <c r="BH72" s="975"/>
    </row>
    <row r="73" spans="2:60" ht="20.25" customHeight="1" thickBot="1">
      <c r="B73" s="985" t="s">
        <v>633</v>
      </c>
      <c r="C73" s="986"/>
      <c r="D73" s="986"/>
      <c r="E73" s="986"/>
      <c r="F73" s="986"/>
      <c r="G73" s="986"/>
      <c r="H73" s="986"/>
      <c r="I73" s="986"/>
      <c r="J73" s="986"/>
      <c r="K73" s="986"/>
      <c r="L73" s="986"/>
      <c r="M73" s="986"/>
      <c r="N73" s="986"/>
      <c r="O73" s="986"/>
      <c r="P73" s="986"/>
      <c r="Q73" s="986"/>
      <c r="R73" s="986"/>
      <c r="S73" s="986"/>
      <c r="T73" s="987"/>
      <c r="U73" s="291" t="str">
        <f t="shared" ref="U73:AY73" si="2">IF(SUMIF($G$21:$G$68,"介護従業者",U21:U68)=0,"",SUMIF($G$21:$G$68,"介護従業者",U21:U68))</f>
        <v/>
      </c>
      <c r="V73" s="288" t="str">
        <f t="shared" si="2"/>
        <v/>
      </c>
      <c r="W73" s="288" t="str">
        <f t="shared" si="2"/>
        <v/>
      </c>
      <c r="X73" s="288" t="str">
        <f t="shared" si="2"/>
        <v/>
      </c>
      <c r="Y73" s="288" t="str">
        <f t="shared" si="2"/>
        <v/>
      </c>
      <c r="Z73" s="288" t="str">
        <f t="shared" si="2"/>
        <v/>
      </c>
      <c r="AA73" s="290" t="str">
        <f t="shared" si="2"/>
        <v/>
      </c>
      <c r="AB73" s="289" t="str">
        <f t="shared" si="2"/>
        <v/>
      </c>
      <c r="AC73" s="288" t="str">
        <f t="shared" si="2"/>
        <v/>
      </c>
      <c r="AD73" s="288" t="str">
        <f t="shared" si="2"/>
        <v/>
      </c>
      <c r="AE73" s="288" t="str">
        <f t="shared" si="2"/>
        <v/>
      </c>
      <c r="AF73" s="288" t="str">
        <f t="shared" si="2"/>
        <v/>
      </c>
      <c r="AG73" s="288" t="str">
        <f t="shared" si="2"/>
        <v/>
      </c>
      <c r="AH73" s="290" t="str">
        <f t="shared" si="2"/>
        <v/>
      </c>
      <c r="AI73" s="289" t="str">
        <f t="shared" si="2"/>
        <v/>
      </c>
      <c r="AJ73" s="288" t="str">
        <f t="shared" si="2"/>
        <v/>
      </c>
      <c r="AK73" s="288" t="str">
        <f t="shared" si="2"/>
        <v/>
      </c>
      <c r="AL73" s="288" t="str">
        <f t="shared" si="2"/>
        <v/>
      </c>
      <c r="AM73" s="288" t="str">
        <f t="shared" si="2"/>
        <v/>
      </c>
      <c r="AN73" s="288" t="str">
        <f t="shared" si="2"/>
        <v/>
      </c>
      <c r="AO73" s="290" t="str">
        <f t="shared" si="2"/>
        <v/>
      </c>
      <c r="AP73" s="289" t="str">
        <f t="shared" si="2"/>
        <v/>
      </c>
      <c r="AQ73" s="288" t="str">
        <f t="shared" si="2"/>
        <v/>
      </c>
      <c r="AR73" s="288" t="str">
        <f t="shared" si="2"/>
        <v/>
      </c>
      <c r="AS73" s="288" t="str">
        <f t="shared" si="2"/>
        <v/>
      </c>
      <c r="AT73" s="288" t="str">
        <f t="shared" si="2"/>
        <v/>
      </c>
      <c r="AU73" s="288" t="str">
        <f t="shared" si="2"/>
        <v/>
      </c>
      <c r="AV73" s="290" t="str">
        <f t="shared" si="2"/>
        <v/>
      </c>
      <c r="AW73" s="289" t="str">
        <f t="shared" si="2"/>
        <v/>
      </c>
      <c r="AX73" s="288" t="str">
        <f t="shared" si="2"/>
        <v/>
      </c>
      <c r="AY73" s="287" t="str">
        <f t="shared" si="2"/>
        <v/>
      </c>
      <c r="AZ73" s="988">
        <f>IF($BC$3="４週",SUM(U73:AV73),IF($BC$3="暦月",SUM(U73:AY73),""))</f>
        <v>0</v>
      </c>
      <c r="BA73" s="989"/>
      <c r="BB73" s="976"/>
      <c r="BC73" s="977"/>
      <c r="BD73" s="977"/>
      <c r="BE73" s="977"/>
      <c r="BF73" s="977"/>
      <c r="BG73" s="977"/>
      <c r="BH73" s="978"/>
    </row>
    <row r="74" spans="2:60" s="283" customFormat="1" ht="20.25" customHeight="1">
      <c r="C74" s="286"/>
      <c r="D74" s="286"/>
      <c r="E74" s="286"/>
      <c r="F74" s="286"/>
      <c r="G74" s="286"/>
      <c r="R74" s="285"/>
      <c r="BH74" s="284"/>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278"/>
      <c r="B128" s="278"/>
      <c r="C128" s="279"/>
      <c r="D128" s="279"/>
      <c r="E128" s="279"/>
      <c r="F128" s="279"/>
      <c r="G128" s="279"/>
      <c r="H128" s="279"/>
      <c r="I128" s="282"/>
      <c r="J128" s="282"/>
      <c r="K128" s="282"/>
      <c r="L128" s="282"/>
      <c r="M128" s="282"/>
      <c r="N128" s="282"/>
      <c r="O128" s="282"/>
      <c r="P128" s="282"/>
      <c r="Q128" s="282"/>
      <c r="R128" s="282"/>
      <c r="S128" s="282"/>
      <c r="T128" s="282"/>
      <c r="U128" s="282"/>
      <c r="V128" s="282"/>
      <c r="W128" s="282"/>
      <c r="X128" s="282"/>
      <c r="Y128" s="282"/>
      <c r="Z128" s="282"/>
      <c r="AA128" s="282"/>
      <c r="AB128" s="282"/>
      <c r="AC128" s="282"/>
      <c r="AD128" s="282"/>
      <c r="AE128" s="282"/>
      <c r="AF128" s="282"/>
      <c r="AG128" s="282"/>
      <c r="AH128" s="282"/>
      <c r="AI128" s="282"/>
      <c r="AJ128" s="282"/>
      <c r="AK128" s="282"/>
      <c r="AL128" s="282"/>
      <c r="AM128" s="282"/>
      <c r="AN128" s="282"/>
      <c r="AO128" s="282"/>
      <c r="AP128" s="282"/>
      <c r="AQ128" s="282"/>
      <c r="AR128" s="282"/>
      <c r="AS128" s="282"/>
      <c r="AT128" s="282"/>
      <c r="AU128" s="282"/>
      <c r="AV128" s="282"/>
      <c r="AW128" s="282"/>
      <c r="AX128" s="281"/>
      <c r="AY128" s="281"/>
      <c r="AZ128" s="281"/>
      <c r="BA128" s="281"/>
      <c r="BB128" s="281"/>
      <c r="BC128" s="281"/>
      <c r="BD128" s="281"/>
      <c r="BE128" s="281"/>
    </row>
    <row r="129" spans="1:57">
      <c r="A129" s="278"/>
      <c r="B129" s="278"/>
      <c r="C129" s="279"/>
      <c r="D129" s="279"/>
      <c r="E129" s="279"/>
      <c r="F129" s="279"/>
      <c r="G129" s="279"/>
      <c r="H129" s="279"/>
      <c r="I129" s="282"/>
      <c r="J129" s="282"/>
      <c r="K129" s="282"/>
      <c r="L129" s="282"/>
      <c r="M129" s="282"/>
      <c r="N129" s="282"/>
      <c r="O129" s="282"/>
      <c r="P129" s="282"/>
      <c r="Q129" s="282"/>
      <c r="R129" s="282"/>
      <c r="S129" s="282"/>
      <c r="T129" s="282"/>
      <c r="U129" s="282"/>
      <c r="V129" s="282"/>
      <c r="W129" s="282"/>
      <c r="X129" s="282"/>
      <c r="Y129" s="282"/>
      <c r="Z129" s="282"/>
      <c r="AA129" s="282"/>
      <c r="AB129" s="282"/>
      <c r="AC129" s="282"/>
      <c r="AD129" s="282"/>
      <c r="AE129" s="282"/>
      <c r="AF129" s="282"/>
      <c r="AG129" s="282"/>
      <c r="AH129" s="282"/>
      <c r="AI129" s="282"/>
      <c r="AJ129" s="282"/>
      <c r="AK129" s="282"/>
      <c r="AL129" s="282"/>
      <c r="AM129" s="282"/>
      <c r="AN129" s="282"/>
      <c r="AO129" s="282"/>
      <c r="AP129" s="282"/>
      <c r="AQ129" s="282"/>
      <c r="AR129" s="282"/>
      <c r="AS129" s="282"/>
      <c r="AT129" s="282"/>
      <c r="AU129" s="282"/>
      <c r="AV129" s="282"/>
      <c r="AW129" s="282"/>
      <c r="AX129" s="281"/>
      <c r="AY129" s="281"/>
      <c r="AZ129" s="281"/>
      <c r="BA129" s="281"/>
      <c r="BB129" s="281"/>
      <c r="BC129" s="281"/>
      <c r="BD129" s="281"/>
      <c r="BE129" s="281"/>
    </row>
    <row r="130" spans="1:57">
      <c r="A130" s="278"/>
      <c r="B130" s="278"/>
      <c r="C130" s="280"/>
      <c r="D130" s="280"/>
      <c r="E130" s="280"/>
      <c r="F130" s="280"/>
      <c r="G130" s="280"/>
      <c r="H130" s="280"/>
      <c r="I130" s="279"/>
      <c r="J130" s="279"/>
      <c r="K130" s="278"/>
      <c r="L130" s="278"/>
      <c r="M130" s="278"/>
      <c r="N130" s="278"/>
      <c r="O130" s="278"/>
      <c r="P130" s="278"/>
    </row>
    <row r="131" spans="1:57">
      <c r="A131" s="278"/>
      <c r="B131" s="278"/>
      <c r="C131" s="280"/>
      <c r="D131" s="280"/>
      <c r="E131" s="280"/>
      <c r="F131" s="280"/>
      <c r="G131" s="280"/>
      <c r="H131" s="280"/>
      <c r="I131" s="279"/>
      <c r="J131" s="279"/>
      <c r="K131" s="278"/>
      <c r="L131" s="278"/>
      <c r="M131" s="278"/>
      <c r="N131" s="278"/>
      <c r="O131" s="278"/>
      <c r="P131" s="278"/>
    </row>
    <row r="132" spans="1:57">
      <c r="C132" s="277"/>
      <c r="D132" s="277"/>
      <c r="E132" s="277"/>
      <c r="F132" s="277"/>
      <c r="G132" s="277"/>
      <c r="H132" s="277"/>
    </row>
    <row r="133" spans="1:57">
      <c r="C133" s="277"/>
      <c r="D133" s="277"/>
      <c r="E133" s="277"/>
      <c r="F133" s="277"/>
      <c r="G133" s="277"/>
      <c r="H133" s="277"/>
    </row>
    <row r="134" spans="1:57">
      <c r="C134" s="277"/>
      <c r="D134" s="277"/>
      <c r="E134" s="277"/>
      <c r="F134" s="277"/>
      <c r="G134" s="277"/>
      <c r="H134" s="277"/>
    </row>
    <row r="135" spans="1:57">
      <c r="C135" s="277"/>
      <c r="D135" s="277"/>
      <c r="E135" s="277"/>
      <c r="F135" s="277"/>
      <c r="G135" s="277"/>
      <c r="H135" s="277"/>
    </row>
  </sheetData>
  <sheetProtection insertRows="0" deleteRows="0"/>
  <mergeCells count="217">
    <mergeCell ref="B69:T69"/>
    <mergeCell ref="AZ69:BA71"/>
    <mergeCell ref="BB69:BH73"/>
    <mergeCell ref="B70:T70"/>
    <mergeCell ref="B71:T71"/>
    <mergeCell ref="B72:T72"/>
    <mergeCell ref="AZ72:BA72"/>
    <mergeCell ref="B73:T73"/>
    <mergeCell ref="AZ73:BA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3:BH35"/>
    <mergeCell ref="AZ34:BA34"/>
    <mergeCell ref="BB34:BC34"/>
    <mergeCell ref="AZ35:BA35"/>
    <mergeCell ref="BB35:BC35"/>
    <mergeCell ref="BB33:BC33"/>
    <mergeCell ref="BB36:BC36"/>
    <mergeCell ref="BD36:BH38"/>
    <mergeCell ref="AZ37:BA37"/>
    <mergeCell ref="BB37:BC37"/>
    <mergeCell ref="AZ38:BA38"/>
    <mergeCell ref="BB38:BC38"/>
    <mergeCell ref="C36:E38"/>
    <mergeCell ref="H36:H38"/>
    <mergeCell ref="I36:L38"/>
    <mergeCell ref="M36:O38"/>
    <mergeCell ref="AZ36:BA36"/>
    <mergeCell ref="C33:E35"/>
    <mergeCell ref="H33:H35"/>
    <mergeCell ref="I33:L35"/>
    <mergeCell ref="M33:O35"/>
    <mergeCell ref="AZ33:BA33"/>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0:E32"/>
    <mergeCell ref="H30:H32"/>
    <mergeCell ref="I30:L32"/>
    <mergeCell ref="M30:O32"/>
    <mergeCell ref="AZ30:BA30"/>
    <mergeCell ref="C27:E29"/>
    <mergeCell ref="H27:H29"/>
    <mergeCell ref="I27:L29"/>
    <mergeCell ref="M27:O29"/>
    <mergeCell ref="AZ27:BA27"/>
    <mergeCell ref="BD21:BH23"/>
    <mergeCell ref="AZ22:BA22"/>
    <mergeCell ref="BB22:BC22"/>
    <mergeCell ref="AZ23:BA23"/>
    <mergeCell ref="BB23:BC23"/>
    <mergeCell ref="BB21:BC21"/>
    <mergeCell ref="BB24:BC24"/>
    <mergeCell ref="BD24:BH26"/>
    <mergeCell ref="AZ25:BA25"/>
    <mergeCell ref="BB25:BC25"/>
    <mergeCell ref="AZ26:BA26"/>
    <mergeCell ref="BB26:BC26"/>
    <mergeCell ref="C24:E26"/>
    <mergeCell ref="H24:H26"/>
    <mergeCell ref="I24:L26"/>
    <mergeCell ref="M24:O26"/>
    <mergeCell ref="AZ24:BA24"/>
    <mergeCell ref="C21:E23"/>
    <mergeCell ref="H21:H23"/>
    <mergeCell ref="I21:L23"/>
    <mergeCell ref="M21:O23"/>
    <mergeCell ref="AZ21:BA21"/>
    <mergeCell ref="U12:V12"/>
    <mergeCell ref="BB13:BD13"/>
    <mergeCell ref="BF13:BH13"/>
    <mergeCell ref="AM13:AN13"/>
    <mergeCell ref="BC10:BD10"/>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AM14:AN14"/>
    <mergeCell ref="BC4:BF4"/>
    <mergeCell ref="AY6:AZ6"/>
    <mergeCell ref="BC6:BD6"/>
    <mergeCell ref="BC8:BD8"/>
  </mergeCells>
  <phoneticPr fontId="4"/>
  <conditionalFormatting sqref="U23:AA23">
    <cfRule type="expression" dxfId="175" priority="176">
      <formula>OR(U$69=$B22,U$70=$B22)</formula>
    </cfRule>
  </conditionalFormatting>
  <conditionalFormatting sqref="U22:AA23 U69:BA73">
    <cfRule type="expression" dxfId="174" priority="17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174">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173">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172">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171">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170">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169">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168">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167">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166">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65">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64">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63">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62">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61">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0">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T:\020介護保険担当\010介護保険\070地域密着\030申請書類等（地域密着）\☆R6国（仮）参考様式\☆HP掲載用（R6.4.1～）\居宅・予防支援・地域密着\[2-3_標準様式1_04_勤務表_認知症対応型共同生活介護.xlsx]プルダウン・リスト'!#REF!</xm:f>
          </x14:formula1>
          <xm:sqref>AR1:BG1</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8"/>
  </sheetPr>
  <dimension ref="A1:AF31"/>
  <sheetViews>
    <sheetView view="pageBreakPreview" zoomScale="85" zoomScaleNormal="100" zoomScaleSheetLayoutView="85" workbookViewId="0">
      <selection activeCell="A2" sqref="A2:Q2"/>
    </sheetView>
  </sheetViews>
  <sheetFormatPr defaultColWidth="9" defaultRowHeight="13.2"/>
  <cols>
    <col min="1" max="1" width="7" style="110" customWidth="1"/>
    <col min="2" max="2" width="8.109375" style="110" customWidth="1"/>
    <col min="3" max="15" width="5.6640625" style="110" customWidth="1"/>
    <col min="16" max="17" width="6.6640625" style="118" customWidth="1"/>
    <col min="18" max="16384" width="9" style="110"/>
  </cols>
  <sheetData>
    <row r="1" spans="1:32" ht="14.25" customHeight="1"/>
    <row r="2" spans="1:32" ht="30" customHeight="1">
      <c r="A2" s="1072" t="s">
        <v>443</v>
      </c>
      <c r="B2" s="1072"/>
      <c r="C2" s="1072"/>
      <c r="D2" s="1072"/>
      <c r="E2" s="1072"/>
      <c r="F2" s="1072"/>
      <c r="G2" s="1072"/>
      <c r="H2" s="1072"/>
      <c r="I2" s="1072"/>
      <c r="J2" s="1072"/>
      <c r="K2" s="1072"/>
      <c r="L2" s="1072"/>
      <c r="M2" s="1072"/>
      <c r="N2" s="1072"/>
      <c r="O2" s="1072"/>
      <c r="P2" s="1072"/>
      <c r="Q2" s="1072"/>
    </row>
    <row r="3" spans="1:32" ht="10.5" customHeight="1" thickBot="1">
      <c r="A3" s="111"/>
      <c r="P3" s="112"/>
      <c r="Q3" s="112"/>
    </row>
    <row r="4" spans="1:32" s="113" customFormat="1" ht="13.8" thickBot="1">
      <c r="A4" s="1260" t="s">
        <v>313</v>
      </c>
      <c r="B4" s="1261"/>
      <c r="C4" s="123"/>
      <c r="D4" s="123"/>
      <c r="E4" s="123"/>
      <c r="F4" s="123"/>
      <c r="G4" s="123"/>
      <c r="H4" s="123"/>
      <c r="I4" s="123"/>
      <c r="J4" s="123"/>
      <c r="K4" s="123"/>
      <c r="L4" s="123"/>
      <c r="M4" s="123"/>
      <c r="N4" s="123"/>
      <c r="O4" s="123"/>
      <c r="P4" s="1077" t="s">
        <v>314</v>
      </c>
      <c r="Q4" s="1078"/>
    </row>
    <row r="5" spans="1:32" s="114" customFormat="1" ht="156.6" customHeight="1" thickBot="1">
      <c r="A5" s="1319" t="s">
        <v>561</v>
      </c>
      <c r="B5" s="1320"/>
      <c r="C5" s="1320"/>
      <c r="D5" s="1320"/>
      <c r="E5" s="1320"/>
      <c r="F5" s="1320"/>
      <c r="G5" s="1320"/>
      <c r="H5" s="1320"/>
      <c r="I5" s="1320"/>
      <c r="J5" s="1320"/>
      <c r="K5" s="1320"/>
      <c r="L5" s="1320"/>
      <c r="M5" s="1320"/>
      <c r="N5" s="1320"/>
      <c r="O5" s="1321"/>
      <c r="P5" s="1322" t="s">
        <v>449</v>
      </c>
      <c r="Q5" s="1315"/>
    </row>
    <row r="6" spans="1:32" s="114" customFormat="1" ht="36" customHeight="1">
      <c r="A6" s="1311" t="s">
        <v>416</v>
      </c>
      <c r="B6" s="1312"/>
      <c r="C6" s="1312"/>
      <c r="D6" s="1312"/>
      <c r="E6" s="1312"/>
      <c r="F6" s="1312"/>
      <c r="G6" s="1312"/>
      <c r="H6" s="1312"/>
      <c r="I6" s="1312"/>
      <c r="J6" s="1312"/>
      <c r="K6" s="1312"/>
      <c r="L6" s="1312"/>
      <c r="M6" s="1312"/>
      <c r="N6" s="1312"/>
      <c r="O6" s="1312"/>
      <c r="P6" s="1312"/>
      <c r="Q6" s="1313"/>
    </row>
    <row r="7" spans="1:32" s="114" customFormat="1" ht="20.25" customHeight="1" thickBot="1">
      <c r="A7" s="127"/>
      <c r="B7" s="1302" t="s">
        <v>417</v>
      </c>
      <c r="C7" s="1302"/>
      <c r="D7" s="1302"/>
      <c r="E7" s="1302"/>
      <c r="F7" s="1302"/>
      <c r="G7" s="1302"/>
      <c r="H7" s="1302"/>
      <c r="I7" s="1302"/>
      <c r="J7" s="1302"/>
      <c r="K7" s="1302"/>
      <c r="L7" s="1302"/>
      <c r="M7" s="1302"/>
      <c r="N7" s="1302"/>
      <c r="O7" s="1302"/>
      <c r="P7" s="128"/>
      <c r="Q7" s="129"/>
      <c r="R7" s="130"/>
      <c r="S7" s="130"/>
      <c r="T7" s="130"/>
      <c r="U7" s="130"/>
      <c r="V7" s="130"/>
      <c r="W7" s="130"/>
      <c r="X7" s="130"/>
      <c r="Y7" s="130"/>
      <c r="Z7" s="130"/>
      <c r="AA7" s="130"/>
      <c r="AB7" s="130"/>
      <c r="AC7" s="130"/>
      <c r="AD7" s="130"/>
      <c r="AE7" s="131"/>
    </row>
    <row r="8" spans="1:32" s="114" customFormat="1" ht="24.75" customHeight="1">
      <c r="A8" s="132"/>
      <c r="B8" s="1303" t="s">
        <v>418</v>
      </c>
      <c r="C8" s="1304"/>
      <c r="D8" s="133" t="s">
        <v>419</v>
      </c>
      <c r="E8" s="133" t="s">
        <v>420</v>
      </c>
      <c r="F8" s="133" t="s">
        <v>105</v>
      </c>
      <c r="G8" s="133" t="s">
        <v>106</v>
      </c>
      <c r="H8" s="133" t="s">
        <v>107</v>
      </c>
      <c r="I8" s="133" t="s">
        <v>450</v>
      </c>
      <c r="J8" s="133" t="s">
        <v>108</v>
      </c>
      <c r="K8" s="133" t="s">
        <v>109</v>
      </c>
      <c r="L8" s="133" t="s">
        <v>110</v>
      </c>
      <c r="M8" s="133" t="s">
        <v>422</v>
      </c>
      <c r="N8" s="134" t="s">
        <v>423</v>
      </c>
      <c r="O8" s="135" t="s">
        <v>424</v>
      </c>
      <c r="P8" s="136" t="s">
        <v>425</v>
      </c>
      <c r="Q8" s="137"/>
      <c r="R8" s="138"/>
      <c r="S8" s="130"/>
      <c r="T8" s="130"/>
      <c r="U8" s="130"/>
      <c r="V8" s="130"/>
      <c r="W8" s="130"/>
      <c r="X8" s="130"/>
      <c r="Y8" s="130"/>
      <c r="Z8" s="130"/>
      <c r="AA8" s="130"/>
      <c r="AB8" s="130"/>
      <c r="AC8" s="130"/>
      <c r="AD8" s="130"/>
      <c r="AE8" s="130"/>
      <c r="AF8" s="131"/>
    </row>
    <row r="9" spans="1:32" s="114" customFormat="1" ht="58.5" customHeight="1">
      <c r="A9" s="139"/>
      <c r="B9" s="1323" t="s">
        <v>451</v>
      </c>
      <c r="C9" s="1324"/>
      <c r="D9" s="140"/>
      <c r="E9" s="140"/>
      <c r="F9" s="140"/>
      <c r="G9" s="140"/>
      <c r="H9" s="140"/>
      <c r="I9" s="140"/>
      <c r="J9" s="140"/>
      <c r="K9" s="140"/>
      <c r="L9" s="140"/>
      <c r="M9" s="140"/>
      <c r="N9" s="141"/>
      <c r="O9" s="142"/>
      <c r="P9" s="143" t="s">
        <v>445</v>
      </c>
      <c r="Q9" s="144"/>
      <c r="R9" s="138"/>
      <c r="S9" s="130"/>
      <c r="T9" s="130"/>
      <c r="U9" s="130"/>
      <c r="V9" s="130"/>
      <c r="W9" s="130"/>
      <c r="X9" s="130"/>
      <c r="Y9" s="130"/>
      <c r="Z9" s="130"/>
      <c r="AA9" s="130"/>
      <c r="AB9" s="130"/>
      <c r="AC9" s="130"/>
      <c r="AD9" s="130"/>
      <c r="AE9" s="130"/>
      <c r="AF9" s="131"/>
    </row>
    <row r="10" spans="1:32" s="148" customFormat="1" ht="43.5" customHeight="1" thickBot="1">
      <c r="A10" s="145"/>
      <c r="B10" s="1323" t="s">
        <v>452</v>
      </c>
      <c r="C10" s="1324"/>
      <c r="D10" s="140"/>
      <c r="E10" s="140"/>
      <c r="F10" s="140"/>
      <c r="G10" s="140"/>
      <c r="H10" s="140"/>
      <c r="I10" s="140"/>
      <c r="J10" s="140"/>
      <c r="K10" s="140"/>
      <c r="L10" s="140"/>
      <c r="M10" s="140"/>
      <c r="N10" s="141"/>
      <c r="O10" s="146"/>
      <c r="P10" s="147" t="s">
        <v>453</v>
      </c>
      <c r="Q10" s="144"/>
      <c r="R10" s="138"/>
    </row>
    <row r="11" spans="1:32" s="148" customFormat="1">
      <c r="A11" s="145"/>
      <c r="B11" s="1309" t="s">
        <v>454</v>
      </c>
      <c r="C11" s="1325"/>
      <c r="D11" s="1325"/>
      <c r="E11" s="1325"/>
      <c r="F11" s="1325"/>
      <c r="G11" s="1325"/>
      <c r="H11" s="1325"/>
      <c r="I11" s="1325"/>
      <c r="J11" s="1325"/>
      <c r="K11" s="1325"/>
      <c r="L11" s="1325"/>
      <c r="M11" s="1325"/>
      <c r="N11" s="1325"/>
      <c r="O11" s="1325"/>
      <c r="P11" s="1325"/>
      <c r="Q11" s="144"/>
      <c r="R11" s="138"/>
    </row>
    <row r="12" spans="1:32" s="148" customFormat="1" ht="26.25" customHeight="1">
      <c r="A12" s="149"/>
      <c r="B12" s="1301" t="s">
        <v>431</v>
      </c>
      <c r="C12" s="1301"/>
      <c r="D12" s="1301"/>
      <c r="E12" s="1301"/>
      <c r="F12" s="1301"/>
      <c r="G12" s="1301"/>
      <c r="H12" s="1301"/>
      <c r="I12" s="1301"/>
      <c r="J12" s="1301"/>
      <c r="K12" s="1301"/>
      <c r="L12" s="1301"/>
      <c r="M12" s="1301"/>
      <c r="N12" s="1301"/>
      <c r="O12" s="1301"/>
      <c r="P12" s="138"/>
      <c r="Q12" s="150"/>
    </row>
    <row r="13" spans="1:32" s="148" customFormat="1" ht="10.5" customHeight="1">
      <c r="A13" s="151"/>
      <c r="B13" s="152"/>
      <c r="C13" s="152"/>
      <c r="D13" s="152"/>
      <c r="E13" s="152"/>
      <c r="F13" s="152"/>
      <c r="G13" s="152"/>
      <c r="H13" s="152"/>
      <c r="I13" s="152"/>
      <c r="J13" s="152"/>
      <c r="K13" s="152"/>
      <c r="L13" s="152"/>
      <c r="M13" s="152"/>
      <c r="N13" s="152"/>
      <c r="O13" s="152"/>
      <c r="P13" s="153"/>
      <c r="Q13" s="154"/>
    </row>
    <row r="14" spans="1:32" s="148" customFormat="1" ht="21.75" customHeight="1">
      <c r="A14" s="149"/>
      <c r="B14" s="1301" t="s">
        <v>432</v>
      </c>
      <c r="C14" s="1301"/>
      <c r="D14" s="1301"/>
      <c r="E14" s="1301"/>
      <c r="F14" s="1301"/>
      <c r="G14" s="1301"/>
      <c r="H14" s="1301"/>
      <c r="I14" s="1301"/>
      <c r="J14" s="1301"/>
      <c r="K14" s="1301"/>
      <c r="L14" s="1301"/>
      <c r="M14" s="1301"/>
      <c r="N14" s="1301"/>
      <c r="O14" s="1301"/>
      <c r="P14" s="138"/>
      <c r="Q14" s="150"/>
    </row>
    <row r="15" spans="1:32" s="148" customFormat="1" ht="21.75" customHeight="1">
      <c r="A15" s="149"/>
      <c r="B15" s="1063" t="s">
        <v>451</v>
      </c>
      <c r="C15" s="1063"/>
      <c r="D15" s="1063"/>
      <c r="E15" s="1063"/>
      <c r="F15" s="1063"/>
      <c r="G15" s="1063"/>
      <c r="H15" s="1063"/>
      <c r="I15" s="1063"/>
      <c r="J15" s="1063"/>
      <c r="K15" s="1063"/>
      <c r="L15" s="1063"/>
      <c r="M15" s="1063"/>
      <c r="N15" s="1063"/>
      <c r="O15" s="1063"/>
      <c r="P15" s="1259"/>
      <c r="Q15" s="150"/>
    </row>
    <row r="16" spans="1:32" s="114" customFormat="1" ht="21.75" customHeight="1">
      <c r="A16" s="120"/>
      <c r="B16" s="1098" t="s">
        <v>434</v>
      </c>
      <c r="C16" s="1098"/>
      <c r="D16" s="1098"/>
      <c r="E16" s="1098"/>
      <c r="F16" s="1098"/>
      <c r="G16" s="1098"/>
      <c r="H16" s="1098"/>
      <c r="I16" s="1098"/>
      <c r="J16" s="1098"/>
      <c r="K16" s="1098"/>
      <c r="L16" s="1098"/>
      <c r="M16" s="1098"/>
      <c r="N16" s="1098"/>
      <c r="O16" s="1098"/>
      <c r="P16" s="138"/>
      <c r="Q16" s="150"/>
    </row>
    <row r="17" spans="1:30" s="114" customFormat="1" ht="21.75" customHeight="1">
      <c r="A17" s="120"/>
      <c r="B17" s="1318" t="s">
        <v>452</v>
      </c>
      <c r="C17" s="1318"/>
      <c r="D17" s="1318"/>
      <c r="E17" s="1318"/>
      <c r="F17" s="1318"/>
      <c r="G17" s="1318"/>
      <c r="H17" s="1318"/>
      <c r="I17" s="1318"/>
      <c r="J17" s="1318"/>
      <c r="K17" s="1318"/>
      <c r="L17" s="1318"/>
      <c r="M17" s="1318"/>
      <c r="N17" s="1318"/>
      <c r="O17" s="1318"/>
      <c r="P17" s="1318"/>
      <c r="Q17" s="150"/>
    </row>
    <row r="18" spans="1:30" s="114" customFormat="1" ht="21.75" customHeight="1">
      <c r="A18" s="120"/>
      <c r="B18" s="1098" t="s">
        <v>436</v>
      </c>
      <c r="C18" s="1098"/>
      <c r="D18" s="1098"/>
      <c r="E18" s="1098"/>
      <c r="F18" s="1098"/>
      <c r="G18" s="1098"/>
      <c r="H18" s="1098"/>
      <c r="I18" s="1098"/>
      <c r="J18" s="1098"/>
      <c r="K18" s="1098"/>
      <c r="L18" s="1098"/>
      <c r="M18" s="1098"/>
      <c r="N18" s="1098"/>
      <c r="O18" s="1098"/>
      <c r="P18" s="138"/>
      <c r="Q18" s="150"/>
    </row>
    <row r="19" spans="1:30" s="114" customFormat="1" ht="21.75" customHeight="1" thickBot="1">
      <c r="A19" s="120"/>
      <c r="B19" s="1301" t="s">
        <v>431</v>
      </c>
      <c r="C19" s="1301"/>
      <c r="D19" s="1301"/>
      <c r="E19" s="1301"/>
      <c r="F19" s="1301"/>
      <c r="G19" s="1301"/>
      <c r="H19" s="1301"/>
      <c r="I19" s="1301"/>
      <c r="J19" s="1301"/>
      <c r="K19" s="1301"/>
      <c r="L19" s="1301"/>
      <c r="M19" s="1301"/>
      <c r="N19" s="1301"/>
      <c r="O19" s="1301"/>
      <c r="P19" s="138"/>
      <c r="Q19" s="150"/>
    </row>
    <row r="20" spans="1:30" s="155" customFormat="1" ht="36" customHeight="1" thickBot="1">
      <c r="A20" s="1290" t="s">
        <v>455</v>
      </c>
      <c r="B20" s="1291"/>
      <c r="C20" s="1291"/>
      <c r="D20" s="1291"/>
      <c r="E20" s="1291"/>
      <c r="F20" s="1291"/>
      <c r="G20" s="1291"/>
      <c r="H20" s="1291"/>
      <c r="I20" s="1291"/>
      <c r="J20" s="1291"/>
      <c r="K20" s="1291"/>
      <c r="L20" s="1291"/>
      <c r="M20" s="1291"/>
      <c r="N20" s="1291"/>
      <c r="O20" s="1292"/>
      <c r="P20" s="1293" t="s">
        <v>438</v>
      </c>
      <c r="Q20" s="1294"/>
    </row>
    <row r="21" spans="1:30" s="114" customFormat="1" ht="36" customHeight="1" thickBot="1">
      <c r="A21" s="1295" t="s">
        <v>338</v>
      </c>
      <c r="B21" s="1296"/>
      <c r="C21" s="1296"/>
      <c r="D21" s="1296"/>
      <c r="E21" s="1296"/>
      <c r="F21" s="1296"/>
      <c r="G21" s="1296"/>
      <c r="H21" s="1296"/>
      <c r="I21" s="1296"/>
      <c r="J21" s="1296"/>
      <c r="K21" s="1296"/>
      <c r="L21" s="1296"/>
      <c r="M21" s="1296"/>
      <c r="N21" s="1296"/>
      <c r="O21" s="1297"/>
      <c r="P21" s="1298" t="s">
        <v>438</v>
      </c>
      <c r="Q21" s="1299"/>
    </row>
    <row r="22" spans="1:30" s="114" customFormat="1" ht="11.25" customHeight="1">
      <c r="A22" s="115"/>
      <c r="B22" s="116"/>
      <c r="C22" s="116"/>
      <c r="D22" s="116"/>
      <c r="E22" s="116"/>
      <c r="F22" s="116"/>
      <c r="G22" s="116"/>
      <c r="H22" s="116"/>
      <c r="I22" s="116"/>
      <c r="J22" s="116"/>
      <c r="K22" s="116"/>
      <c r="L22" s="116"/>
      <c r="M22" s="116"/>
      <c r="N22" s="116"/>
      <c r="O22" s="116"/>
      <c r="P22" s="117"/>
      <c r="Q22" s="117"/>
    </row>
    <row r="23" spans="1:30" s="114" customFormat="1">
      <c r="A23" s="115" t="s">
        <v>439</v>
      </c>
      <c r="B23" s="116"/>
      <c r="C23" s="116"/>
      <c r="D23" s="116"/>
      <c r="E23" s="116"/>
      <c r="F23" s="116"/>
      <c r="G23" s="116"/>
      <c r="H23" s="116"/>
      <c r="I23" s="116"/>
      <c r="J23" s="116"/>
      <c r="K23" s="116"/>
      <c r="L23" s="116"/>
      <c r="M23" s="116"/>
      <c r="N23" s="116"/>
      <c r="O23" s="116"/>
      <c r="P23" s="117"/>
      <c r="Q23" s="117"/>
    </row>
    <row r="24" spans="1:30">
      <c r="A24" s="491" t="s">
        <v>870</v>
      </c>
      <c r="B24" s="156"/>
      <c r="C24" s="156"/>
      <c r="D24" s="156"/>
      <c r="E24" s="156"/>
      <c r="F24" s="156"/>
      <c r="G24" s="156"/>
      <c r="H24" s="156"/>
      <c r="I24" s="156"/>
      <c r="J24" s="156"/>
      <c r="K24" s="156"/>
      <c r="L24" s="156"/>
      <c r="M24" s="156"/>
      <c r="N24" s="156"/>
      <c r="O24" s="156"/>
      <c r="P24" s="157"/>
      <c r="Q24" s="157"/>
    </row>
    <row r="25" spans="1:30" s="119" customFormat="1" ht="82.5" customHeight="1">
      <c r="A25" s="1250" t="s">
        <v>867</v>
      </c>
      <c r="B25" s="1251"/>
      <c r="C25" s="1251"/>
      <c r="D25" s="1251"/>
      <c r="E25" s="1251"/>
      <c r="F25" s="1251"/>
      <c r="G25" s="1251"/>
      <c r="H25" s="1251"/>
      <c r="I25" s="1251"/>
      <c r="J25" s="1251"/>
      <c r="K25" s="1251"/>
      <c r="L25" s="1251"/>
      <c r="M25" s="1251"/>
      <c r="N25" s="1251"/>
      <c r="O25" s="1251"/>
      <c r="P25" s="1251"/>
      <c r="Q25" s="1251"/>
      <c r="R25" s="269"/>
      <c r="S25" s="269"/>
      <c r="T25" s="269"/>
      <c r="U25" s="269"/>
      <c r="V25" s="269"/>
      <c r="W25" s="269"/>
      <c r="X25" s="269"/>
      <c r="Y25" s="269"/>
      <c r="Z25" s="269"/>
      <c r="AA25" s="269"/>
      <c r="AB25" s="269"/>
      <c r="AC25" s="269"/>
      <c r="AD25" s="269"/>
    </row>
    <row r="26" spans="1:30" s="119" customFormat="1" ht="44.25" customHeight="1">
      <c r="A26" s="1250" t="s">
        <v>559</v>
      </c>
      <c r="B26" s="1251"/>
      <c r="C26" s="1251"/>
      <c r="D26" s="1251"/>
      <c r="E26" s="1251"/>
      <c r="F26" s="1251"/>
      <c r="G26" s="1251"/>
      <c r="H26" s="1251"/>
      <c r="I26" s="1251"/>
      <c r="J26" s="1251"/>
      <c r="K26" s="1251"/>
      <c r="L26" s="1251"/>
      <c r="M26" s="1251"/>
      <c r="N26" s="1251"/>
      <c r="O26" s="1251"/>
      <c r="P26" s="1251"/>
      <c r="Q26" s="1251"/>
      <c r="R26" s="269"/>
      <c r="S26" s="269"/>
      <c r="T26" s="269"/>
      <c r="U26" s="269"/>
      <c r="V26" s="269"/>
      <c r="W26" s="269"/>
      <c r="X26" s="269"/>
      <c r="Y26" s="269"/>
      <c r="Z26" s="269"/>
      <c r="AA26" s="269"/>
      <c r="AB26" s="269"/>
      <c r="AC26" s="269"/>
      <c r="AD26" s="269"/>
    </row>
    <row r="27" spans="1:30" s="122" customFormat="1" ht="33" customHeight="1">
      <c r="A27" s="1251" t="s">
        <v>440</v>
      </c>
      <c r="B27" s="1251"/>
      <c r="C27" s="1251"/>
      <c r="D27" s="1251"/>
      <c r="E27" s="1251"/>
      <c r="F27" s="1251"/>
      <c r="G27" s="1251"/>
      <c r="H27" s="1251"/>
      <c r="I27" s="1251"/>
      <c r="J27" s="1251"/>
      <c r="K27" s="1251"/>
      <c r="L27" s="1251"/>
      <c r="M27" s="1251"/>
      <c r="N27" s="1251"/>
      <c r="O27" s="1251"/>
      <c r="P27" s="1251"/>
      <c r="Q27" s="1251"/>
      <c r="R27" s="269"/>
      <c r="S27" s="269"/>
      <c r="T27" s="269"/>
      <c r="U27" s="269"/>
      <c r="V27" s="269"/>
      <c r="W27" s="269"/>
      <c r="X27" s="269"/>
      <c r="Y27" s="269"/>
      <c r="Z27" s="269"/>
      <c r="AA27" s="269"/>
      <c r="AB27" s="269"/>
      <c r="AC27" s="269"/>
      <c r="AD27" s="269"/>
    </row>
    <row r="28" spans="1:30" s="122" customFormat="1" ht="45" customHeight="1">
      <c r="A28" s="1251" t="s">
        <v>441</v>
      </c>
      <c r="B28" s="1251"/>
      <c r="C28" s="1251"/>
      <c r="D28" s="1251"/>
      <c r="E28" s="1251"/>
      <c r="F28" s="1251"/>
      <c r="G28" s="1251"/>
      <c r="H28" s="1251"/>
      <c r="I28" s="1251"/>
      <c r="J28" s="1251"/>
      <c r="K28" s="1251"/>
      <c r="L28" s="1251"/>
      <c r="M28" s="1251"/>
      <c r="N28" s="1251"/>
      <c r="O28" s="1251"/>
      <c r="P28" s="1251"/>
      <c r="Q28" s="1251"/>
      <c r="R28" s="269"/>
      <c r="S28" s="269"/>
      <c r="T28" s="269"/>
      <c r="U28" s="269"/>
      <c r="V28" s="269"/>
      <c r="W28" s="269"/>
      <c r="X28" s="269"/>
      <c r="Y28" s="269"/>
      <c r="Z28" s="269"/>
      <c r="AA28" s="269"/>
      <c r="AB28" s="269"/>
      <c r="AC28" s="269"/>
      <c r="AD28" s="269"/>
    </row>
    <row r="29" spans="1:30" s="119" customFormat="1" ht="29.25" customHeight="1">
      <c r="A29" s="1250" t="s">
        <v>868</v>
      </c>
      <c r="B29" s="1251"/>
      <c r="C29" s="1251"/>
      <c r="D29" s="1251"/>
      <c r="E29" s="1251"/>
      <c r="F29" s="1251"/>
      <c r="G29" s="1251"/>
      <c r="H29" s="1251"/>
      <c r="I29" s="1251"/>
      <c r="J29" s="1251"/>
      <c r="K29" s="1251"/>
      <c r="L29" s="1251"/>
      <c r="M29" s="1251"/>
      <c r="N29" s="1251"/>
      <c r="O29" s="1251"/>
      <c r="P29" s="1251"/>
      <c r="Q29" s="1251"/>
      <c r="R29" s="269"/>
      <c r="S29" s="269"/>
      <c r="T29" s="269"/>
      <c r="U29" s="269"/>
      <c r="V29" s="269"/>
      <c r="W29" s="269"/>
      <c r="X29" s="269"/>
      <c r="Y29" s="269"/>
      <c r="Z29" s="269"/>
      <c r="AA29" s="269"/>
      <c r="AB29" s="269"/>
      <c r="AC29" s="269"/>
      <c r="AD29" s="269"/>
    </row>
    <row r="30" spans="1:30" s="119" customFormat="1" ht="42.75" customHeight="1">
      <c r="A30" s="1300" t="s">
        <v>869</v>
      </c>
      <c r="B30" s="1289"/>
      <c r="C30" s="1289"/>
      <c r="D30" s="1289"/>
      <c r="E30" s="1289"/>
      <c r="F30" s="1289"/>
      <c r="G30" s="1289"/>
      <c r="H30" s="1289"/>
      <c r="I30" s="1289"/>
      <c r="J30" s="1289"/>
      <c r="K30" s="1289"/>
      <c r="L30" s="1289"/>
      <c r="M30" s="1289"/>
      <c r="N30" s="1289"/>
      <c r="O30" s="1289"/>
      <c r="P30" s="1289"/>
      <c r="Q30" s="1289"/>
      <c r="R30" s="159"/>
      <c r="S30" s="159"/>
      <c r="T30" s="159"/>
      <c r="U30" s="159"/>
      <c r="V30" s="159"/>
      <c r="W30" s="159"/>
      <c r="X30" s="159"/>
      <c r="Y30" s="159"/>
      <c r="Z30" s="159"/>
      <c r="AA30" s="159"/>
      <c r="AB30" s="159"/>
      <c r="AC30" s="159"/>
      <c r="AD30" s="159"/>
    </row>
    <row r="31" spans="1:30" s="119" customFormat="1" ht="29.25" customHeight="1">
      <c r="A31" s="1289" t="s">
        <v>442</v>
      </c>
      <c r="B31" s="1289"/>
      <c r="C31" s="1289"/>
      <c r="D31" s="1289"/>
      <c r="E31" s="1289"/>
      <c r="F31" s="1289"/>
      <c r="G31" s="1289"/>
      <c r="H31" s="1289"/>
      <c r="I31" s="1289"/>
      <c r="J31" s="1289"/>
      <c r="K31" s="1289"/>
      <c r="L31" s="1289"/>
      <c r="M31" s="1289"/>
      <c r="N31" s="1289"/>
      <c r="O31" s="1289"/>
      <c r="P31" s="1289"/>
      <c r="Q31" s="1289"/>
      <c r="R31" s="1289"/>
      <c r="S31" s="1289"/>
      <c r="T31" s="1289"/>
      <c r="U31" s="1289"/>
      <c r="V31" s="1289"/>
      <c r="W31" s="1289"/>
      <c r="X31" s="1289"/>
      <c r="Y31" s="1289"/>
      <c r="Z31" s="1289"/>
      <c r="AA31" s="1289"/>
      <c r="AB31" s="1289"/>
      <c r="AC31" s="1289"/>
      <c r="AD31" s="1289"/>
    </row>
  </sheetData>
  <mergeCells count="29">
    <mergeCell ref="A29:Q29"/>
    <mergeCell ref="A30:Q30"/>
    <mergeCell ref="A31:AD31"/>
    <mergeCell ref="B12:O12"/>
    <mergeCell ref="A4:B4"/>
    <mergeCell ref="P4:Q4"/>
    <mergeCell ref="A5:O5"/>
    <mergeCell ref="P5:Q5"/>
    <mergeCell ref="A6:Q6"/>
    <mergeCell ref="B7:O7"/>
    <mergeCell ref="B8:C8"/>
    <mergeCell ref="B9:C9"/>
    <mergeCell ref="B10:C10"/>
    <mergeCell ref="B11:P11"/>
    <mergeCell ref="B14:O14"/>
    <mergeCell ref="A26:Q26"/>
    <mergeCell ref="A27:Q27"/>
    <mergeCell ref="A28:Q28"/>
    <mergeCell ref="A2:Q2"/>
    <mergeCell ref="A20:O20"/>
    <mergeCell ref="P20:Q20"/>
    <mergeCell ref="A21:O21"/>
    <mergeCell ref="P21:Q21"/>
    <mergeCell ref="A25:Q25"/>
    <mergeCell ref="B15:P15"/>
    <mergeCell ref="B16:O16"/>
    <mergeCell ref="B17:P17"/>
    <mergeCell ref="B18:O18"/>
    <mergeCell ref="B19:O19"/>
  </mergeCells>
  <phoneticPr fontId="4"/>
  <dataValidations count="4">
    <dataValidation type="list" allowBlank="1" showInputMessage="1" showErrorMessage="1" sqref="B17:P17">
      <formula1>"上段と同じ番号を選択してください,①届出日が属する前３月の常勤換算後の介護福祉士の員数（小数点以下第１位まで）,②届出日が属する前３月の常勤換算後の常勤職員の員数（小数点以下第１位まで）,③届出日が属する前３月の常勤換算後の勤続年数７年以上の者の員数（小数点以下第１位まで）"</formula1>
    </dataValidation>
    <dataValidation type="list" allowBlank="1" showInputMessage="1" showErrorMessage="1" sqref="B15:P15">
      <formula1>"選択してください,①届出日が属する前３月の常勤換算後の介護職員の員数（小数点以下第１位まで）,②届出日が属する前３月の常勤換算後の看護・介護職員の員数（小数点以下第１位まで）,③利用者に直接提供する職員の員数（小数点以下第１位まで）"</formula1>
    </dataValidation>
    <dataValidation type="list" allowBlank="1" showInputMessage="1" showErrorMessage="1" sqref="B9:C9">
      <formula1>"選択してください,１ 介護職員の総数（常勤換算後）※,２ 看護・介護職員の総数（常勤換算後）※,３ 指定認知症対応型共同生活介護を利用者に直接提供する職員の総数（常勤換算後）"</formula1>
    </dataValidation>
    <dataValidation type="list" allowBlank="1" showInputMessage="1" showErrorMessage="1" sqref="B10:C10">
      <formula1>"上段と同じ番号を選択してください,１ 介護福祉士（常勤換算後）,２ 常勤職員（常勤換算後）,３ 勤続年数７年以上の者（常勤換算後）"</formula1>
    </dataValidation>
  </dataValidations>
  <printOptions horizontalCentered="1"/>
  <pageMargins left="0.55118110236220474" right="0.23622047244094491" top="0.47244094488188981" bottom="0.27559055118110237" header="0.31496062992125984" footer="0.19685039370078741"/>
  <pageSetup paperSize="9" scale="75" orientation="portrait" r:id="rId1"/>
  <headerFooter alignWithMargins="0">
    <oddFooter>&amp;C&amp;P/&amp;N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8"/>
  </sheetPr>
  <dimension ref="A1:Q45"/>
  <sheetViews>
    <sheetView view="pageBreakPreview" zoomScaleNormal="100" zoomScaleSheetLayoutView="100" workbookViewId="0">
      <selection activeCell="A2" sqref="A2:C2"/>
    </sheetView>
  </sheetViews>
  <sheetFormatPr defaultColWidth="9" defaultRowHeight="13.2"/>
  <cols>
    <col min="1" max="1" width="9" style="492"/>
    <col min="2" max="2" width="60.6640625" style="492" customWidth="1"/>
    <col min="3" max="3" width="13.33203125" style="499" customWidth="1"/>
    <col min="4" max="16384" width="9" style="492"/>
  </cols>
  <sheetData>
    <row r="1" spans="1:17" s="110" customFormat="1" ht="14.25" customHeight="1">
      <c r="P1" s="118"/>
      <c r="Q1" s="118"/>
    </row>
    <row r="2" spans="1:17" ht="24" customHeight="1">
      <c r="A2" s="1330" t="s">
        <v>871</v>
      </c>
      <c r="B2" s="1330"/>
      <c r="C2" s="1330"/>
    </row>
    <row r="3" spans="1:17" ht="10.199999999999999" customHeight="1">
      <c r="A3" s="493"/>
      <c r="B3" s="493"/>
      <c r="C3" s="494"/>
    </row>
    <row r="4" spans="1:17" ht="13.8" customHeight="1" thickBot="1">
      <c r="A4" s="1331" t="s">
        <v>872</v>
      </c>
      <c r="B4" s="1331"/>
      <c r="C4" s="1331"/>
    </row>
    <row r="5" spans="1:17" s="495" customFormat="1" ht="13.8" thickBot="1">
      <c r="A5" s="1332" t="s">
        <v>313</v>
      </c>
      <c r="B5" s="1332"/>
      <c r="C5" s="500" t="s">
        <v>885</v>
      </c>
    </row>
    <row r="6" spans="1:17" s="496" customFormat="1" ht="24.9" customHeight="1">
      <c r="A6" s="1333" t="s">
        <v>883</v>
      </c>
      <c r="B6" s="1334"/>
      <c r="C6" s="1335" t="s">
        <v>315</v>
      </c>
    </row>
    <row r="7" spans="1:17" s="496" customFormat="1" ht="24.9" customHeight="1">
      <c r="A7" s="1326"/>
      <c r="B7" s="1327"/>
      <c r="C7" s="1336"/>
    </row>
    <row r="8" spans="1:17" s="496" customFormat="1" ht="24.9" customHeight="1">
      <c r="A8" s="1326" t="s">
        <v>873</v>
      </c>
      <c r="B8" s="1327"/>
      <c r="C8" s="1328" t="s">
        <v>438</v>
      </c>
    </row>
    <row r="9" spans="1:17" s="496" customFormat="1" ht="24.9" customHeight="1">
      <c r="A9" s="1326"/>
      <c r="B9" s="1327"/>
      <c r="C9" s="1329"/>
    </row>
    <row r="10" spans="1:17" s="496" customFormat="1" ht="30" customHeight="1">
      <c r="A10" s="1337" t="s">
        <v>884</v>
      </c>
      <c r="B10" s="1327"/>
      <c r="C10" s="1328" t="s">
        <v>438</v>
      </c>
    </row>
    <row r="11" spans="1:17" s="496" customFormat="1" ht="30" customHeight="1">
      <c r="A11" s="1326"/>
      <c r="B11" s="1327"/>
      <c r="C11" s="1329"/>
    </row>
    <row r="12" spans="1:17" s="496" customFormat="1" ht="24.9" customHeight="1">
      <c r="A12" s="1326" t="s">
        <v>874</v>
      </c>
      <c r="B12" s="1327"/>
      <c r="C12" s="1328" t="s">
        <v>438</v>
      </c>
    </row>
    <row r="13" spans="1:17" s="496" customFormat="1" ht="24.9" customHeight="1">
      <c r="A13" s="1326"/>
      <c r="B13" s="1327"/>
      <c r="C13" s="1329"/>
    </row>
    <row r="14" spans="1:17" s="496" customFormat="1" ht="24.9" customHeight="1">
      <c r="A14" s="1326" t="s">
        <v>875</v>
      </c>
      <c r="B14" s="1327"/>
      <c r="C14" s="1328" t="s">
        <v>438</v>
      </c>
    </row>
    <row r="15" spans="1:17" s="496" customFormat="1" ht="24.9" customHeight="1" thickBot="1">
      <c r="A15" s="1338"/>
      <c r="B15" s="1339"/>
      <c r="C15" s="1340"/>
    </row>
    <row r="16" spans="1:17" ht="15" customHeight="1">
      <c r="A16" s="1351" t="s">
        <v>876</v>
      </c>
      <c r="B16" s="1351"/>
      <c r="C16" s="1351"/>
    </row>
    <row r="17" spans="1:3" ht="15" customHeight="1">
      <c r="A17" s="1352"/>
      <c r="B17" s="1352"/>
      <c r="C17" s="1352"/>
    </row>
    <row r="18" spans="1:3" ht="15" customHeight="1">
      <c r="A18" s="1352"/>
      <c r="B18" s="1352"/>
      <c r="C18" s="1352"/>
    </row>
    <row r="19" spans="1:3" ht="15" customHeight="1">
      <c r="A19" s="1352"/>
      <c r="B19" s="1352"/>
      <c r="C19" s="1352"/>
    </row>
    <row r="20" spans="1:3" ht="15" customHeight="1">
      <c r="A20" s="1352" t="s">
        <v>877</v>
      </c>
      <c r="B20" s="1352"/>
      <c r="C20" s="1352"/>
    </row>
    <row r="21" spans="1:3" ht="15" customHeight="1">
      <c r="A21" s="1352"/>
      <c r="B21" s="1352"/>
      <c r="C21" s="1352"/>
    </row>
    <row r="22" spans="1:3" ht="15" customHeight="1">
      <c r="A22" s="1352"/>
      <c r="B22" s="1352"/>
      <c r="C22" s="1352"/>
    </row>
    <row r="23" spans="1:3" ht="15" customHeight="1">
      <c r="A23" s="1352"/>
      <c r="B23" s="1352"/>
      <c r="C23" s="1352"/>
    </row>
    <row r="24" spans="1:3" ht="15" customHeight="1">
      <c r="A24" s="1352"/>
      <c r="B24" s="1352"/>
      <c r="C24" s="1352"/>
    </row>
    <row r="25" spans="1:3" ht="15" customHeight="1">
      <c r="A25" s="1352"/>
      <c r="B25" s="1352"/>
      <c r="C25" s="1352"/>
    </row>
    <row r="26" spans="1:3" ht="15" customHeight="1">
      <c r="A26" s="1352"/>
      <c r="B26" s="1352"/>
      <c r="C26" s="1352"/>
    </row>
    <row r="27" spans="1:3">
      <c r="A27" s="1352" t="s">
        <v>878</v>
      </c>
      <c r="B27" s="1352"/>
      <c r="C27" s="1352"/>
    </row>
    <row r="28" spans="1:3">
      <c r="A28" s="1352"/>
      <c r="B28" s="1352"/>
      <c r="C28" s="1352"/>
    </row>
    <row r="29" spans="1:3">
      <c r="A29" s="497"/>
      <c r="B29" s="497"/>
      <c r="C29" s="497"/>
    </row>
    <row r="30" spans="1:3" ht="13.8" customHeight="1" thickBot="1">
      <c r="A30" s="1331" t="s">
        <v>879</v>
      </c>
      <c r="B30" s="1331"/>
      <c r="C30" s="1331"/>
    </row>
    <row r="31" spans="1:3" s="495" customFormat="1" ht="13.8" customHeight="1" thickBot="1">
      <c r="A31" s="1341" t="s">
        <v>313</v>
      </c>
      <c r="B31" s="1341"/>
      <c r="C31" s="500" t="s">
        <v>885</v>
      </c>
    </row>
    <row r="32" spans="1:3" s="496" customFormat="1" ht="30" customHeight="1">
      <c r="A32" s="1342" t="s">
        <v>880</v>
      </c>
      <c r="B32" s="1343"/>
      <c r="C32" s="1348" t="s">
        <v>315</v>
      </c>
    </row>
    <row r="33" spans="1:3" s="496" customFormat="1" ht="30" customHeight="1">
      <c r="A33" s="1344"/>
      <c r="B33" s="1345"/>
      <c r="C33" s="1349"/>
    </row>
    <row r="34" spans="1:3" s="496" customFormat="1" ht="30" customHeight="1">
      <c r="A34" s="1344"/>
      <c r="B34" s="1345"/>
      <c r="C34" s="1349"/>
    </row>
    <row r="35" spans="1:3" s="496" customFormat="1" ht="30" customHeight="1" thickBot="1">
      <c r="A35" s="1346"/>
      <c r="B35" s="1347"/>
      <c r="C35" s="1350"/>
    </row>
    <row r="37" spans="1:3" ht="13.8" customHeight="1" thickBot="1">
      <c r="A37" s="1331" t="s">
        <v>881</v>
      </c>
      <c r="B37" s="1331"/>
      <c r="C37" s="1331"/>
    </row>
    <row r="38" spans="1:3" s="495" customFormat="1" ht="13.8" customHeight="1" thickBot="1">
      <c r="A38" s="1341" t="s">
        <v>313</v>
      </c>
      <c r="B38" s="1341"/>
      <c r="C38" s="500" t="s">
        <v>885</v>
      </c>
    </row>
    <row r="39" spans="1:3" s="496" customFormat="1" ht="34.950000000000003" customHeight="1">
      <c r="A39" s="1342" t="s">
        <v>882</v>
      </c>
      <c r="B39" s="1343"/>
      <c r="C39" s="1348" t="s">
        <v>315</v>
      </c>
    </row>
    <row r="40" spans="1:3" s="496" customFormat="1" ht="34.950000000000003" customHeight="1">
      <c r="A40" s="1344"/>
      <c r="B40" s="1345"/>
      <c r="C40" s="1349"/>
    </row>
    <row r="41" spans="1:3" s="496" customFormat="1" ht="34.950000000000003" customHeight="1">
      <c r="A41" s="1344"/>
      <c r="B41" s="1345"/>
      <c r="C41" s="1349"/>
    </row>
    <row r="42" spans="1:3" s="496" customFormat="1" ht="34.950000000000003" customHeight="1" thickBot="1">
      <c r="A42" s="1346"/>
      <c r="B42" s="1347"/>
      <c r="C42" s="1350"/>
    </row>
    <row r="44" spans="1:3">
      <c r="A44" s="498"/>
      <c r="B44" s="498"/>
      <c r="C44" s="498"/>
    </row>
    <row r="45" spans="1:3">
      <c r="A45" s="498"/>
      <c r="B45" s="498"/>
      <c r="C45" s="498"/>
    </row>
  </sheetData>
  <mergeCells count="24">
    <mergeCell ref="A37:C37"/>
    <mergeCell ref="A38:B38"/>
    <mergeCell ref="A39:B42"/>
    <mergeCell ref="C39:C42"/>
    <mergeCell ref="A16:C19"/>
    <mergeCell ref="A20:C26"/>
    <mergeCell ref="A27:C28"/>
    <mergeCell ref="A30:C30"/>
    <mergeCell ref="A31:B31"/>
    <mergeCell ref="A32:B35"/>
    <mergeCell ref="C32:C35"/>
    <mergeCell ref="A10:B11"/>
    <mergeCell ref="C10:C11"/>
    <mergeCell ref="A12:B13"/>
    <mergeCell ref="C12:C13"/>
    <mergeCell ref="A14:B15"/>
    <mergeCell ref="C14:C15"/>
    <mergeCell ref="A8:B9"/>
    <mergeCell ref="C8:C9"/>
    <mergeCell ref="A2:C2"/>
    <mergeCell ref="A4:C4"/>
    <mergeCell ref="A5:B5"/>
    <mergeCell ref="A6:B7"/>
    <mergeCell ref="C6:C7"/>
  </mergeCells>
  <phoneticPr fontId="4"/>
  <pageMargins left="0.59055118110236227" right="0.27559055118110237" top="0.98425196850393704" bottom="0.98425196850393704" header="0.51181102362204722" footer="0.51181102362204722"/>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pageSetUpPr fitToPage="1"/>
  </sheetPr>
  <dimension ref="B1:AB52"/>
  <sheetViews>
    <sheetView zoomScale="60" zoomScaleNormal="60" workbookViewId="0">
      <selection activeCell="B2" sqref="B2"/>
    </sheetView>
  </sheetViews>
  <sheetFormatPr defaultColWidth="10" defaultRowHeight="19.2"/>
  <cols>
    <col min="1" max="1" width="1.77734375" style="432" customWidth="1"/>
    <col min="2" max="2" width="6.21875" style="433" customWidth="1"/>
    <col min="3" max="3" width="11.77734375" style="433" customWidth="1"/>
    <col min="4" max="4" width="11.77734375" style="433" hidden="1" customWidth="1"/>
    <col min="5" max="5" width="3.77734375" style="433" bestFit="1" customWidth="1"/>
    <col min="6" max="6" width="17.33203125" style="432" customWidth="1"/>
    <col min="7" max="7" width="3.77734375" style="432" bestFit="1" customWidth="1"/>
    <col min="8" max="8" width="17.33203125" style="432" customWidth="1"/>
    <col min="9" max="9" width="3.77734375" style="432" bestFit="1" customWidth="1"/>
    <col min="10" max="10" width="17.33203125" style="433" customWidth="1"/>
    <col min="11" max="11" width="3.77734375" style="432" bestFit="1" customWidth="1"/>
    <col min="12" max="12" width="17.33203125" style="432" customWidth="1"/>
    <col min="13" max="13" width="5.5546875" style="432" customWidth="1"/>
    <col min="14" max="14" width="17.33203125" style="432" customWidth="1"/>
    <col min="15" max="15" width="3.77734375" style="432" customWidth="1"/>
    <col min="16" max="16" width="17.33203125" style="432" customWidth="1"/>
    <col min="17" max="17" width="3.77734375" style="432" customWidth="1"/>
    <col min="18" max="18" width="17.33203125" style="432" customWidth="1"/>
    <col min="19" max="19" width="3.77734375" style="432" customWidth="1"/>
    <col min="20" max="20" width="17.33203125" style="432" customWidth="1"/>
    <col min="21" max="21" width="3.77734375" style="432" customWidth="1"/>
    <col min="22" max="22" width="17.33203125" style="432" customWidth="1"/>
    <col min="23" max="23" width="3.77734375" style="432" customWidth="1"/>
    <col min="24" max="24" width="17.33203125" style="432" customWidth="1"/>
    <col min="25" max="25" width="3.77734375" style="432" customWidth="1"/>
    <col min="26" max="26" width="17.33203125" style="432" customWidth="1"/>
    <col min="27" max="27" width="3.77734375" style="432" customWidth="1"/>
    <col min="28" max="28" width="56.21875" style="432" customWidth="1"/>
    <col min="29" max="16384" width="10" style="432"/>
  </cols>
  <sheetData>
    <row r="1" spans="2:28">
      <c r="B1" s="457"/>
    </row>
    <row r="2" spans="2:28">
      <c r="B2" s="434" t="s">
        <v>634</v>
      </c>
      <c r="F2" s="456"/>
      <c r="G2" s="454"/>
      <c r="H2" s="454"/>
      <c r="I2" s="454"/>
      <c r="J2" s="455"/>
      <c r="K2" s="454"/>
      <c r="L2" s="454"/>
    </row>
    <row r="3" spans="2:28">
      <c r="B3" s="456" t="s">
        <v>635</v>
      </c>
      <c r="F3" s="455" t="s">
        <v>636</v>
      </c>
      <c r="G3" s="454"/>
      <c r="H3" s="454"/>
      <c r="I3" s="454"/>
      <c r="J3" s="455"/>
      <c r="K3" s="454"/>
      <c r="L3" s="454"/>
    </row>
    <row r="4" spans="2:28">
      <c r="B4" s="434"/>
      <c r="F4" s="990" t="s">
        <v>637</v>
      </c>
      <c r="G4" s="990"/>
      <c r="H4" s="990"/>
      <c r="I4" s="990"/>
      <c r="J4" s="990"/>
      <c r="K4" s="990"/>
      <c r="L4" s="990"/>
      <c r="N4" s="990" t="s">
        <v>638</v>
      </c>
      <c r="O4" s="990"/>
      <c r="P4" s="990"/>
      <c r="R4" s="990" t="s">
        <v>639</v>
      </c>
      <c r="S4" s="990"/>
      <c r="T4" s="990"/>
      <c r="U4" s="990"/>
      <c r="V4" s="990"/>
      <c r="W4" s="990"/>
      <c r="X4" s="990"/>
      <c r="Z4" s="453" t="s">
        <v>640</v>
      </c>
      <c r="AB4" s="990" t="s">
        <v>641</v>
      </c>
    </row>
    <row r="5" spans="2:28">
      <c r="B5" s="433" t="s">
        <v>609</v>
      </c>
      <c r="C5" s="433" t="s">
        <v>643</v>
      </c>
      <c r="F5" s="433" t="s">
        <v>644</v>
      </c>
      <c r="G5" s="433"/>
      <c r="H5" s="433" t="s">
        <v>645</v>
      </c>
      <c r="J5" s="433" t="s">
        <v>646</v>
      </c>
      <c r="L5" s="433" t="s">
        <v>637</v>
      </c>
      <c r="N5" s="433" t="s">
        <v>647</v>
      </c>
      <c r="P5" s="433" t="s">
        <v>648</v>
      </c>
      <c r="R5" s="433" t="s">
        <v>647</v>
      </c>
      <c r="T5" s="433" t="s">
        <v>648</v>
      </c>
      <c r="V5" s="433" t="s">
        <v>646</v>
      </c>
      <c r="X5" s="433" t="s">
        <v>637</v>
      </c>
      <c r="Z5" s="452" t="s">
        <v>649</v>
      </c>
      <c r="AB5" s="990"/>
    </row>
    <row r="6" spans="2:28">
      <c r="B6" s="443">
        <v>1</v>
      </c>
      <c r="C6" s="451" t="s">
        <v>650</v>
      </c>
      <c r="D6" s="444" t="str">
        <f t="shared" ref="D6:D38" si="0">C6</f>
        <v>a</v>
      </c>
      <c r="E6" s="443" t="s">
        <v>651</v>
      </c>
      <c r="F6" s="437"/>
      <c r="G6" s="443" t="s">
        <v>606</v>
      </c>
      <c r="H6" s="437"/>
      <c r="I6" s="442" t="s">
        <v>652</v>
      </c>
      <c r="J6" s="437">
        <v>0</v>
      </c>
      <c r="K6" s="441" t="s">
        <v>583</v>
      </c>
      <c r="L6" s="436" t="str">
        <f t="shared" ref="L6:L22" si="1">IF(OR(F6="",H6=""),"",(H6+IF(F6&gt;H6,1,0)-F6-J6)*24)</f>
        <v/>
      </c>
      <c r="N6" s="437">
        <v>0.29166666666666669</v>
      </c>
      <c r="O6" s="433" t="s">
        <v>606</v>
      </c>
      <c r="P6" s="437">
        <v>0.83333333333333337</v>
      </c>
      <c r="R6" s="439" t="str">
        <f t="shared" ref="R6:R22" si="2">IF(F6="","",IF(F6&lt;N6,N6,IF(F6&gt;=P6,"",F6)))</f>
        <v/>
      </c>
      <c r="S6" s="433" t="s">
        <v>606</v>
      </c>
      <c r="T6" s="439" t="str">
        <f t="shared" ref="T6:T22" si="3">IF(H6="","",IF(H6&gt;F6,IF(H6&lt;P6,H6,P6),P6))</f>
        <v/>
      </c>
      <c r="U6" s="438" t="s">
        <v>652</v>
      </c>
      <c r="V6" s="437">
        <v>0</v>
      </c>
      <c r="W6" s="432" t="s">
        <v>583</v>
      </c>
      <c r="X6" s="436" t="str">
        <f t="shared" ref="X6:X22" si="4">IF(R6="","",IF((T6+IF(R6&gt;T6,1,0)-R6-V6)*24=0,"",(T6+IF(R6&gt;T6,1,0)-R6-V6)*24))</f>
        <v/>
      </c>
      <c r="Z6" s="436" t="str">
        <f t="shared" ref="Z6:Z22" si="5">IF(X6="",L6,IF(OR(L6-X6=0,L6-X6&lt;0),"-",L6-X6))</f>
        <v/>
      </c>
      <c r="AB6" s="435"/>
    </row>
    <row r="7" spans="2:28">
      <c r="B7" s="443">
        <v>2</v>
      </c>
      <c r="C7" s="451" t="s">
        <v>653</v>
      </c>
      <c r="D7" s="444" t="str">
        <f t="shared" si="0"/>
        <v>b</v>
      </c>
      <c r="E7" s="443" t="s">
        <v>651</v>
      </c>
      <c r="F7" s="437"/>
      <c r="G7" s="443" t="s">
        <v>606</v>
      </c>
      <c r="H7" s="437"/>
      <c r="I7" s="442" t="s">
        <v>652</v>
      </c>
      <c r="J7" s="437">
        <v>0</v>
      </c>
      <c r="K7" s="441" t="s">
        <v>583</v>
      </c>
      <c r="L7" s="436" t="str">
        <f t="shared" si="1"/>
        <v/>
      </c>
      <c r="N7" s="440">
        <f t="shared" ref="N7:N22" si="6">$N$6</f>
        <v>0.29166666666666669</v>
      </c>
      <c r="O7" s="433" t="s">
        <v>606</v>
      </c>
      <c r="P7" s="440">
        <f t="shared" ref="P7:P22" si="7">$P$6</f>
        <v>0.83333333333333337</v>
      </c>
      <c r="R7" s="439" t="str">
        <f t="shared" si="2"/>
        <v/>
      </c>
      <c r="S7" s="433" t="s">
        <v>606</v>
      </c>
      <c r="T7" s="439" t="str">
        <f t="shared" si="3"/>
        <v/>
      </c>
      <c r="U7" s="438" t="s">
        <v>652</v>
      </c>
      <c r="V7" s="437">
        <v>0</v>
      </c>
      <c r="W7" s="432" t="s">
        <v>583</v>
      </c>
      <c r="X7" s="436" t="str">
        <f t="shared" si="4"/>
        <v/>
      </c>
      <c r="Z7" s="436" t="str">
        <f t="shared" si="5"/>
        <v/>
      </c>
      <c r="AB7" s="435"/>
    </row>
    <row r="8" spans="2:28">
      <c r="B8" s="443">
        <v>3</v>
      </c>
      <c r="C8" s="451" t="s">
        <v>654</v>
      </c>
      <c r="D8" s="444" t="str">
        <f t="shared" si="0"/>
        <v>c</v>
      </c>
      <c r="E8" s="443" t="s">
        <v>651</v>
      </c>
      <c r="F8" s="437"/>
      <c r="G8" s="443" t="s">
        <v>606</v>
      </c>
      <c r="H8" s="437"/>
      <c r="I8" s="442" t="s">
        <v>652</v>
      </c>
      <c r="J8" s="437">
        <v>0</v>
      </c>
      <c r="K8" s="441" t="s">
        <v>583</v>
      </c>
      <c r="L8" s="436" t="str">
        <f t="shared" si="1"/>
        <v/>
      </c>
      <c r="N8" s="440">
        <f t="shared" si="6"/>
        <v>0.29166666666666669</v>
      </c>
      <c r="O8" s="433" t="s">
        <v>606</v>
      </c>
      <c r="P8" s="440">
        <f t="shared" si="7"/>
        <v>0.83333333333333337</v>
      </c>
      <c r="R8" s="439" t="str">
        <f t="shared" si="2"/>
        <v/>
      </c>
      <c r="S8" s="433" t="s">
        <v>606</v>
      </c>
      <c r="T8" s="439" t="str">
        <f t="shared" si="3"/>
        <v/>
      </c>
      <c r="U8" s="438" t="s">
        <v>652</v>
      </c>
      <c r="V8" s="437">
        <v>0</v>
      </c>
      <c r="W8" s="432" t="s">
        <v>583</v>
      </c>
      <c r="X8" s="436" t="str">
        <f t="shared" si="4"/>
        <v/>
      </c>
      <c r="Z8" s="436" t="str">
        <f t="shared" si="5"/>
        <v/>
      </c>
      <c r="AB8" s="435"/>
    </row>
    <row r="9" spans="2:28">
      <c r="B9" s="443">
        <v>4</v>
      </c>
      <c r="C9" s="451" t="s">
        <v>655</v>
      </c>
      <c r="D9" s="444" t="str">
        <f t="shared" si="0"/>
        <v>d</v>
      </c>
      <c r="E9" s="443" t="s">
        <v>651</v>
      </c>
      <c r="F9" s="437"/>
      <c r="G9" s="443" t="s">
        <v>606</v>
      </c>
      <c r="H9" s="437"/>
      <c r="I9" s="442" t="s">
        <v>652</v>
      </c>
      <c r="J9" s="437">
        <v>0</v>
      </c>
      <c r="K9" s="441" t="s">
        <v>583</v>
      </c>
      <c r="L9" s="436" t="str">
        <f t="shared" si="1"/>
        <v/>
      </c>
      <c r="N9" s="440">
        <f t="shared" si="6"/>
        <v>0.29166666666666669</v>
      </c>
      <c r="O9" s="433" t="s">
        <v>606</v>
      </c>
      <c r="P9" s="440">
        <f t="shared" si="7"/>
        <v>0.83333333333333337</v>
      </c>
      <c r="R9" s="439" t="str">
        <f t="shared" si="2"/>
        <v/>
      </c>
      <c r="S9" s="433" t="s">
        <v>606</v>
      </c>
      <c r="T9" s="439" t="str">
        <f t="shared" si="3"/>
        <v/>
      </c>
      <c r="U9" s="438" t="s">
        <v>652</v>
      </c>
      <c r="V9" s="437">
        <v>0</v>
      </c>
      <c r="W9" s="432" t="s">
        <v>583</v>
      </c>
      <c r="X9" s="436" t="str">
        <f t="shared" si="4"/>
        <v/>
      </c>
      <c r="Z9" s="436" t="str">
        <f t="shared" si="5"/>
        <v/>
      </c>
      <c r="AB9" s="435"/>
    </row>
    <row r="10" spans="2:28">
      <c r="B10" s="443">
        <v>5</v>
      </c>
      <c r="C10" s="451" t="s">
        <v>656</v>
      </c>
      <c r="D10" s="444" t="str">
        <f t="shared" si="0"/>
        <v>e</v>
      </c>
      <c r="E10" s="443" t="s">
        <v>651</v>
      </c>
      <c r="F10" s="437"/>
      <c r="G10" s="443" t="s">
        <v>606</v>
      </c>
      <c r="H10" s="437"/>
      <c r="I10" s="442" t="s">
        <v>652</v>
      </c>
      <c r="J10" s="437">
        <v>0</v>
      </c>
      <c r="K10" s="441" t="s">
        <v>583</v>
      </c>
      <c r="L10" s="436" t="str">
        <f t="shared" si="1"/>
        <v/>
      </c>
      <c r="N10" s="440">
        <f t="shared" si="6"/>
        <v>0.29166666666666669</v>
      </c>
      <c r="O10" s="433" t="s">
        <v>606</v>
      </c>
      <c r="P10" s="440">
        <f t="shared" si="7"/>
        <v>0.83333333333333337</v>
      </c>
      <c r="R10" s="439" t="str">
        <f t="shared" si="2"/>
        <v/>
      </c>
      <c r="S10" s="433" t="s">
        <v>606</v>
      </c>
      <c r="T10" s="439" t="str">
        <f t="shared" si="3"/>
        <v/>
      </c>
      <c r="U10" s="438" t="s">
        <v>652</v>
      </c>
      <c r="V10" s="437">
        <v>0</v>
      </c>
      <c r="W10" s="432" t="s">
        <v>583</v>
      </c>
      <c r="X10" s="436" t="str">
        <f t="shared" si="4"/>
        <v/>
      </c>
      <c r="Z10" s="436" t="str">
        <f t="shared" si="5"/>
        <v/>
      </c>
      <c r="AB10" s="435"/>
    </row>
    <row r="11" spans="2:28">
      <c r="B11" s="443">
        <v>6</v>
      </c>
      <c r="C11" s="451" t="s">
        <v>657</v>
      </c>
      <c r="D11" s="444" t="str">
        <f t="shared" si="0"/>
        <v>f</v>
      </c>
      <c r="E11" s="443" t="s">
        <v>651</v>
      </c>
      <c r="F11" s="437"/>
      <c r="G11" s="443" t="s">
        <v>606</v>
      </c>
      <c r="H11" s="437"/>
      <c r="I11" s="442" t="s">
        <v>652</v>
      </c>
      <c r="J11" s="437">
        <v>0</v>
      </c>
      <c r="K11" s="441" t="s">
        <v>583</v>
      </c>
      <c r="L11" s="436" t="str">
        <f t="shared" si="1"/>
        <v/>
      </c>
      <c r="N11" s="440">
        <f t="shared" si="6"/>
        <v>0.29166666666666669</v>
      </c>
      <c r="O11" s="433" t="s">
        <v>606</v>
      </c>
      <c r="P11" s="440">
        <f t="shared" si="7"/>
        <v>0.83333333333333337</v>
      </c>
      <c r="R11" s="439" t="str">
        <f t="shared" si="2"/>
        <v/>
      </c>
      <c r="S11" s="433" t="s">
        <v>606</v>
      </c>
      <c r="T11" s="439" t="str">
        <f t="shared" si="3"/>
        <v/>
      </c>
      <c r="U11" s="438" t="s">
        <v>652</v>
      </c>
      <c r="V11" s="437">
        <v>0</v>
      </c>
      <c r="W11" s="432" t="s">
        <v>583</v>
      </c>
      <c r="X11" s="436" t="str">
        <f t="shared" si="4"/>
        <v/>
      </c>
      <c r="Z11" s="436" t="str">
        <f t="shared" si="5"/>
        <v/>
      </c>
      <c r="AB11" s="435"/>
    </row>
    <row r="12" spans="2:28">
      <c r="B12" s="443">
        <v>7</v>
      </c>
      <c r="C12" s="451" t="s">
        <v>658</v>
      </c>
      <c r="D12" s="444" t="str">
        <f t="shared" si="0"/>
        <v>g</v>
      </c>
      <c r="E12" s="443" t="s">
        <v>651</v>
      </c>
      <c r="F12" s="437"/>
      <c r="G12" s="443" t="s">
        <v>606</v>
      </c>
      <c r="H12" s="437"/>
      <c r="I12" s="442" t="s">
        <v>652</v>
      </c>
      <c r="J12" s="437">
        <v>0</v>
      </c>
      <c r="K12" s="441" t="s">
        <v>583</v>
      </c>
      <c r="L12" s="436" t="str">
        <f t="shared" si="1"/>
        <v/>
      </c>
      <c r="N12" s="440">
        <f t="shared" si="6"/>
        <v>0.29166666666666669</v>
      </c>
      <c r="O12" s="433" t="s">
        <v>606</v>
      </c>
      <c r="P12" s="440">
        <f t="shared" si="7"/>
        <v>0.83333333333333337</v>
      </c>
      <c r="R12" s="439" t="str">
        <f t="shared" si="2"/>
        <v/>
      </c>
      <c r="S12" s="433" t="s">
        <v>606</v>
      </c>
      <c r="T12" s="439" t="str">
        <f t="shared" si="3"/>
        <v/>
      </c>
      <c r="U12" s="438" t="s">
        <v>652</v>
      </c>
      <c r="V12" s="437">
        <v>0</v>
      </c>
      <c r="W12" s="432" t="s">
        <v>583</v>
      </c>
      <c r="X12" s="436" t="str">
        <f t="shared" si="4"/>
        <v/>
      </c>
      <c r="Z12" s="436" t="str">
        <f t="shared" si="5"/>
        <v/>
      </c>
      <c r="AB12" s="435"/>
    </row>
    <row r="13" spans="2:28">
      <c r="B13" s="443">
        <v>8</v>
      </c>
      <c r="C13" s="451" t="s">
        <v>659</v>
      </c>
      <c r="D13" s="444" t="str">
        <f t="shared" si="0"/>
        <v>h</v>
      </c>
      <c r="E13" s="443" t="s">
        <v>651</v>
      </c>
      <c r="F13" s="437"/>
      <c r="G13" s="443" t="s">
        <v>606</v>
      </c>
      <c r="H13" s="437"/>
      <c r="I13" s="442" t="s">
        <v>652</v>
      </c>
      <c r="J13" s="437">
        <v>0</v>
      </c>
      <c r="K13" s="441" t="s">
        <v>583</v>
      </c>
      <c r="L13" s="436" t="str">
        <f t="shared" si="1"/>
        <v/>
      </c>
      <c r="N13" s="440">
        <f t="shared" si="6"/>
        <v>0.29166666666666669</v>
      </c>
      <c r="O13" s="433" t="s">
        <v>606</v>
      </c>
      <c r="P13" s="440">
        <f t="shared" si="7"/>
        <v>0.83333333333333337</v>
      </c>
      <c r="R13" s="439" t="str">
        <f t="shared" si="2"/>
        <v/>
      </c>
      <c r="S13" s="433" t="s">
        <v>606</v>
      </c>
      <c r="T13" s="439" t="str">
        <f t="shared" si="3"/>
        <v/>
      </c>
      <c r="U13" s="438" t="s">
        <v>652</v>
      </c>
      <c r="V13" s="437">
        <v>0</v>
      </c>
      <c r="W13" s="432" t="s">
        <v>583</v>
      </c>
      <c r="X13" s="436" t="str">
        <f t="shared" si="4"/>
        <v/>
      </c>
      <c r="Z13" s="436" t="str">
        <f t="shared" si="5"/>
        <v/>
      </c>
      <c r="AB13" s="435"/>
    </row>
    <row r="14" spans="2:28">
      <c r="B14" s="443">
        <v>9</v>
      </c>
      <c r="C14" s="451" t="s">
        <v>660</v>
      </c>
      <c r="D14" s="444" t="str">
        <f t="shared" si="0"/>
        <v>i</v>
      </c>
      <c r="E14" s="443" t="s">
        <v>651</v>
      </c>
      <c r="F14" s="437"/>
      <c r="G14" s="443" t="s">
        <v>606</v>
      </c>
      <c r="H14" s="437"/>
      <c r="I14" s="442" t="s">
        <v>652</v>
      </c>
      <c r="J14" s="437">
        <v>0</v>
      </c>
      <c r="K14" s="441" t="s">
        <v>583</v>
      </c>
      <c r="L14" s="436" t="str">
        <f t="shared" si="1"/>
        <v/>
      </c>
      <c r="N14" s="440">
        <f t="shared" si="6"/>
        <v>0.29166666666666669</v>
      </c>
      <c r="O14" s="433" t="s">
        <v>606</v>
      </c>
      <c r="P14" s="440">
        <f t="shared" si="7"/>
        <v>0.83333333333333337</v>
      </c>
      <c r="R14" s="439" t="str">
        <f t="shared" si="2"/>
        <v/>
      </c>
      <c r="S14" s="433" t="s">
        <v>606</v>
      </c>
      <c r="T14" s="439" t="str">
        <f t="shared" si="3"/>
        <v/>
      </c>
      <c r="U14" s="438" t="s">
        <v>652</v>
      </c>
      <c r="V14" s="437">
        <v>0</v>
      </c>
      <c r="W14" s="432" t="s">
        <v>583</v>
      </c>
      <c r="X14" s="436" t="str">
        <f t="shared" si="4"/>
        <v/>
      </c>
      <c r="Z14" s="436" t="str">
        <f t="shared" si="5"/>
        <v/>
      </c>
      <c r="AB14" s="435"/>
    </row>
    <row r="15" spans="2:28">
      <c r="B15" s="443">
        <v>10</v>
      </c>
      <c r="C15" s="451" t="s">
        <v>661</v>
      </c>
      <c r="D15" s="444" t="str">
        <f t="shared" si="0"/>
        <v>j</v>
      </c>
      <c r="E15" s="443" t="s">
        <v>651</v>
      </c>
      <c r="F15" s="437"/>
      <c r="G15" s="443" t="s">
        <v>606</v>
      </c>
      <c r="H15" s="437"/>
      <c r="I15" s="442" t="s">
        <v>652</v>
      </c>
      <c r="J15" s="437">
        <v>0</v>
      </c>
      <c r="K15" s="441" t="s">
        <v>583</v>
      </c>
      <c r="L15" s="436" t="str">
        <f t="shared" si="1"/>
        <v/>
      </c>
      <c r="N15" s="440">
        <f t="shared" si="6"/>
        <v>0.29166666666666669</v>
      </c>
      <c r="O15" s="433" t="s">
        <v>606</v>
      </c>
      <c r="P15" s="440">
        <f t="shared" si="7"/>
        <v>0.83333333333333337</v>
      </c>
      <c r="R15" s="439" t="str">
        <f t="shared" si="2"/>
        <v/>
      </c>
      <c r="S15" s="433" t="s">
        <v>606</v>
      </c>
      <c r="T15" s="439" t="str">
        <f t="shared" si="3"/>
        <v/>
      </c>
      <c r="U15" s="438" t="s">
        <v>652</v>
      </c>
      <c r="V15" s="437">
        <v>0</v>
      </c>
      <c r="W15" s="432" t="s">
        <v>583</v>
      </c>
      <c r="X15" s="436" t="str">
        <f t="shared" si="4"/>
        <v/>
      </c>
      <c r="Z15" s="436" t="str">
        <f t="shared" si="5"/>
        <v/>
      </c>
      <c r="AB15" s="435"/>
    </row>
    <row r="16" spans="2:28">
      <c r="B16" s="443">
        <v>11</v>
      </c>
      <c r="C16" s="451" t="s">
        <v>662</v>
      </c>
      <c r="D16" s="444" t="str">
        <f t="shared" si="0"/>
        <v>k</v>
      </c>
      <c r="E16" s="443" t="s">
        <v>651</v>
      </c>
      <c r="F16" s="437"/>
      <c r="G16" s="443" t="s">
        <v>606</v>
      </c>
      <c r="H16" s="437"/>
      <c r="I16" s="442" t="s">
        <v>652</v>
      </c>
      <c r="J16" s="437">
        <v>0</v>
      </c>
      <c r="K16" s="441" t="s">
        <v>583</v>
      </c>
      <c r="L16" s="436" t="str">
        <f t="shared" si="1"/>
        <v/>
      </c>
      <c r="N16" s="440">
        <f t="shared" si="6"/>
        <v>0.29166666666666669</v>
      </c>
      <c r="O16" s="433" t="s">
        <v>606</v>
      </c>
      <c r="P16" s="440">
        <f t="shared" si="7"/>
        <v>0.83333333333333337</v>
      </c>
      <c r="R16" s="439" t="str">
        <f t="shared" si="2"/>
        <v/>
      </c>
      <c r="S16" s="433" t="s">
        <v>606</v>
      </c>
      <c r="T16" s="439" t="str">
        <f t="shared" si="3"/>
        <v/>
      </c>
      <c r="U16" s="438" t="s">
        <v>652</v>
      </c>
      <c r="V16" s="437">
        <v>0</v>
      </c>
      <c r="W16" s="432" t="s">
        <v>583</v>
      </c>
      <c r="X16" s="436" t="str">
        <f t="shared" si="4"/>
        <v/>
      </c>
      <c r="Z16" s="436" t="str">
        <f t="shared" si="5"/>
        <v/>
      </c>
      <c r="AB16" s="435"/>
    </row>
    <row r="17" spans="2:28">
      <c r="B17" s="443">
        <v>12</v>
      </c>
      <c r="C17" s="451" t="s">
        <v>663</v>
      </c>
      <c r="D17" s="444" t="str">
        <f t="shared" si="0"/>
        <v>l</v>
      </c>
      <c r="E17" s="443" t="s">
        <v>651</v>
      </c>
      <c r="F17" s="437"/>
      <c r="G17" s="443" t="s">
        <v>606</v>
      </c>
      <c r="H17" s="437"/>
      <c r="I17" s="442" t="s">
        <v>652</v>
      </c>
      <c r="J17" s="437">
        <v>0</v>
      </c>
      <c r="K17" s="441" t="s">
        <v>583</v>
      </c>
      <c r="L17" s="436" t="str">
        <f t="shared" si="1"/>
        <v/>
      </c>
      <c r="N17" s="440">
        <f t="shared" si="6"/>
        <v>0.29166666666666669</v>
      </c>
      <c r="O17" s="433" t="s">
        <v>606</v>
      </c>
      <c r="P17" s="440">
        <f t="shared" si="7"/>
        <v>0.83333333333333337</v>
      </c>
      <c r="R17" s="439" t="str">
        <f t="shared" si="2"/>
        <v/>
      </c>
      <c r="S17" s="433" t="s">
        <v>606</v>
      </c>
      <c r="T17" s="439" t="str">
        <f t="shared" si="3"/>
        <v/>
      </c>
      <c r="U17" s="438" t="s">
        <v>652</v>
      </c>
      <c r="V17" s="437">
        <v>0</v>
      </c>
      <c r="W17" s="432" t="s">
        <v>583</v>
      </c>
      <c r="X17" s="436" t="str">
        <f t="shared" si="4"/>
        <v/>
      </c>
      <c r="Z17" s="436" t="str">
        <f t="shared" si="5"/>
        <v/>
      </c>
      <c r="AB17" s="435"/>
    </row>
    <row r="18" spans="2:28">
      <c r="B18" s="443">
        <v>13</v>
      </c>
      <c r="C18" s="451" t="s">
        <v>664</v>
      </c>
      <c r="D18" s="444" t="str">
        <f t="shared" si="0"/>
        <v>m</v>
      </c>
      <c r="E18" s="443" t="s">
        <v>651</v>
      </c>
      <c r="F18" s="437"/>
      <c r="G18" s="443" t="s">
        <v>606</v>
      </c>
      <c r="H18" s="437"/>
      <c r="I18" s="442" t="s">
        <v>652</v>
      </c>
      <c r="J18" s="437">
        <v>0</v>
      </c>
      <c r="K18" s="441" t="s">
        <v>583</v>
      </c>
      <c r="L18" s="436" t="str">
        <f t="shared" si="1"/>
        <v/>
      </c>
      <c r="N18" s="440">
        <f t="shared" si="6"/>
        <v>0.29166666666666669</v>
      </c>
      <c r="O18" s="433" t="s">
        <v>606</v>
      </c>
      <c r="P18" s="440">
        <f t="shared" si="7"/>
        <v>0.83333333333333337</v>
      </c>
      <c r="R18" s="439" t="str">
        <f t="shared" si="2"/>
        <v/>
      </c>
      <c r="S18" s="433" t="s">
        <v>606</v>
      </c>
      <c r="T18" s="439" t="str">
        <f t="shared" si="3"/>
        <v/>
      </c>
      <c r="U18" s="438" t="s">
        <v>652</v>
      </c>
      <c r="V18" s="437">
        <v>0</v>
      </c>
      <c r="W18" s="432" t="s">
        <v>583</v>
      </c>
      <c r="X18" s="436" t="str">
        <f t="shared" si="4"/>
        <v/>
      </c>
      <c r="Z18" s="436" t="str">
        <f t="shared" si="5"/>
        <v/>
      </c>
      <c r="AB18" s="435"/>
    </row>
    <row r="19" spans="2:28">
      <c r="B19" s="443">
        <v>14</v>
      </c>
      <c r="C19" s="451" t="s">
        <v>665</v>
      </c>
      <c r="D19" s="444" t="str">
        <f t="shared" si="0"/>
        <v>n</v>
      </c>
      <c r="E19" s="443" t="s">
        <v>651</v>
      </c>
      <c r="F19" s="437"/>
      <c r="G19" s="443" t="s">
        <v>606</v>
      </c>
      <c r="H19" s="437"/>
      <c r="I19" s="442" t="s">
        <v>652</v>
      </c>
      <c r="J19" s="437">
        <v>0</v>
      </c>
      <c r="K19" s="441" t="s">
        <v>583</v>
      </c>
      <c r="L19" s="436" t="str">
        <f t="shared" si="1"/>
        <v/>
      </c>
      <c r="N19" s="440">
        <f t="shared" si="6"/>
        <v>0.29166666666666669</v>
      </c>
      <c r="O19" s="433" t="s">
        <v>606</v>
      </c>
      <c r="P19" s="440">
        <f t="shared" si="7"/>
        <v>0.83333333333333337</v>
      </c>
      <c r="R19" s="439" t="str">
        <f t="shared" si="2"/>
        <v/>
      </c>
      <c r="S19" s="433" t="s">
        <v>606</v>
      </c>
      <c r="T19" s="439" t="str">
        <f t="shared" si="3"/>
        <v/>
      </c>
      <c r="U19" s="438" t="s">
        <v>652</v>
      </c>
      <c r="V19" s="437">
        <v>0</v>
      </c>
      <c r="W19" s="432" t="s">
        <v>583</v>
      </c>
      <c r="X19" s="436" t="str">
        <f t="shared" si="4"/>
        <v/>
      </c>
      <c r="Z19" s="436" t="str">
        <f t="shared" si="5"/>
        <v/>
      </c>
      <c r="AB19" s="435"/>
    </row>
    <row r="20" spans="2:28">
      <c r="B20" s="443">
        <v>15</v>
      </c>
      <c r="C20" s="451" t="s">
        <v>666</v>
      </c>
      <c r="D20" s="444" t="str">
        <f t="shared" si="0"/>
        <v>o</v>
      </c>
      <c r="E20" s="443" t="s">
        <v>651</v>
      </c>
      <c r="F20" s="437"/>
      <c r="G20" s="443" t="s">
        <v>606</v>
      </c>
      <c r="H20" s="437"/>
      <c r="I20" s="442" t="s">
        <v>652</v>
      </c>
      <c r="J20" s="437">
        <v>0</v>
      </c>
      <c r="K20" s="441" t="s">
        <v>583</v>
      </c>
      <c r="L20" s="436" t="str">
        <f t="shared" si="1"/>
        <v/>
      </c>
      <c r="N20" s="440">
        <f t="shared" si="6"/>
        <v>0.29166666666666669</v>
      </c>
      <c r="O20" s="433" t="s">
        <v>606</v>
      </c>
      <c r="P20" s="440">
        <f t="shared" si="7"/>
        <v>0.83333333333333337</v>
      </c>
      <c r="R20" s="439" t="str">
        <f t="shared" si="2"/>
        <v/>
      </c>
      <c r="S20" s="433" t="s">
        <v>606</v>
      </c>
      <c r="T20" s="439" t="str">
        <f t="shared" si="3"/>
        <v/>
      </c>
      <c r="U20" s="438" t="s">
        <v>652</v>
      </c>
      <c r="V20" s="437">
        <v>0</v>
      </c>
      <c r="W20" s="432" t="s">
        <v>583</v>
      </c>
      <c r="X20" s="436" t="str">
        <f t="shared" si="4"/>
        <v/>
      </c>
      <c r="Z20" s="436" t="str">
        <f t="shared" si="5"/>
        <v/>
      </c>
      <c r="AB20" s="435"/>
    </row>
    <row r="21" spans="2:28">
      <c r="B21" s="443">
        <v>16</v>
      </c>
      <c r="C21" s="451" t="s">
        <v>667</v>
      </c>
      <c r="D21" s="444" t="str">
        <f t="shared" si="0"/>
        <v>p</v>
      </c>
      <c r="E21" s="443" t="s">
        <v>651</v>
      </c>
      <c r="F21" s="437"/>
      <c r="G21" s="443" t="s">
        <v>606</v>
      </c>
      <c r="H21" s="437"/>
      <c r="I21" s="442" t="s">
        <v>652</v>
      </c>
      <c r="J21" s="437">
        <v>0</v>
      </c>
      <c r="K21" s="441" t="s">
        <v>583</v>
      </c>
      <c r="L21" s="436" t="str">
        <f t="shared" si="1"/>
        <v/>
      </c>
      <c r="N21" s="440">
        <f t="shared" si="6"/>
        <v>0.29166666666666669</v>
      </c>
      <c r="O21" s="433" t="s">
        <v>606</v>
      </c>
      <c r="P21" s="440">
        <f t="shared" si="7"/>
        <v>0.83333333333333337</v>
      </c>
      <c r="R21" s="439" t="str">
        <f t="shared" si="2"/>
        <v/>
      </c>
      <c r="S21" s="433" t="s">
        <v>606</v>
      </c>
      <c r="T21" s="439" t="str">
        <f t="shared" si="3"/>
        <v/>
      </c>
      <c r="U21" s="438" t="s">
        <v>652</v>
      </c>
      <c r="V21" s="437">
        <v>0</v>
      </c>
      <c r="W21" s="432" t="s">
        <v>583</v>
      </c>
      <c r="X21" s="436" t="str">
        <f t="shared" si="4"/>
        <v/>
      </c>
      <c r="Z21" s="436" t="str">
        <f t="shared" si="5"/>
        <v/>
      </c>
      <c r="AB21" s="435"/>
    </row>
    <row r="22" spans="2:28">
      <c r="B22" s="443">
        <v>17</v>
      </c>
      <c r="C22" s="451" t="s">
        <v>668</v>
      </c>
      <c r="D22" s="444" t="str">
        <f t="shared" si="0"/>
        <v>q</v>
      </c>
      <c r="E22" s="443" t="s">
        <v>651</v>
      </c>
      <c r="F22" s="437"/>
      <c r="G22" s="443" t="s">
        <v>606</v>
      </c>
      <c r="H22" s="437"/>
      <c r="I22" s="442" t="s">
        <v>652</v>
      </c>
      <c r="J22" s="437">
        <v>0</v>
      </c>
      <c r="K22" s="441" t="s">
        <v>583</v>
      </c>
      <c r="L22" s="436" t="str">
        <f t="shared" si="1"/>
        <v/>
      </c>
      <c r="N22" s="440">
        <f t="shared" si="6"/>
        <v>0.29166666666666669</v>
      </c>
      <c r="O22" s="433" t="s">
        <v>606</v>
      </c>
      <c r="P22" s="440">
        <f t="shared" si="7"/>
        <v>0.83333333333333337</v>
      </c>
      <c r="R22" s="439" t="str">
        <f t="shared" si="2"/>
        <v/>
      </c>
      <c r="S22" s="433" t="s">
        <v>606</v>
      </c>
      <c r="T22" s="439" t="str">
        <f t="shared" si="3"/>
        <v/>
      </c>
      <c r="U22" s="438" t="s">
        <v>652</v>
      </c>
      <c r="V22" s="437">
        <v>0</v>
      </c>
      <c r="W22" s="432" t="s">
        <v>583</v>
      </c>
      <c r="X22" s="436" t="str">
        <f t="shared" si="4"/>
        <v/>
      </c>
      <c r="Z22" s="436" t="str">
        <f t="shared" si="5"/>
        <v/>
      </c>
      <c r="AB22" s="435"/>
    </row>
    <row r="23" spans="2:28">
      <c r="B23" s="443">
        <v>18</v>
      </c>
      <c r="C23" s="451" t="s">
        <v>669</v>
      </c>
      <c r="D23" s="444" t="str">
        <f t="shared" si="0"/>
        <v>r</v>
      </c>
      <c r="E23" s="443" t="s">
        <v>651</v>
      </c>
      <c r="F23" s="449"/>
      <c r="G23" s="443" t="s">
        <v>606</v>
      </c>
      <c r="H23" s="449"/>
      <c r="I23" s="442" t="s">
        <v>652</v>
      </c>
      <c r="J23" s="449"/>
      <c r="K23" s="441" t="s">
        <v>583</v>
      </c>
      <c r="L23" s="451">
        <v>1</v>
      </c>
      <c r="N23" s="450"/>
      <c r="O23" s="443" t="s">
        <v>606</v>
      </c>
      <c r="P23" s="450"/>
      <c r="Q23" s="441"/>
      <c r="R23" s="450"/>
      <c r="S23" s="443" t="s">
        <v>606</v>
      </c>
      <c r="T23" s="450"/>
      <c r="U23" s="442" t="s">
        <v>652</v>
      </c>
      <c r="V23" s="449"/>
      <c r="W23" s="441" t="s">
        <v>583</v>
      </c>
      <c r="X23" s="448">
        <v>1</v>
      </c>
      <c r="Y23" s="441"/>
      <c r="Z23" s="448" t="s">
        <v>670</v>
      </c>
      <c r="AB23" s="435"/>
    </row>
    <row r="24" spans="2:28">
      <c r="B24" s="443">
        <v>19</v>
      </c>
      <c r="C24" s="451" t="s">
        <v>671</v>
      </c>
      <c r="D24" s="444" t="str">
        <f t="shared" si="0"/>
        <v>s</v>
      </c>
      <c r="E24" s="443" t="s">
        <v>651</v>
      </c>
      <c r="F24" s="449"/>
      <c r="G24" s="443" t="s">
        <v>606</v>
      </c>
      <c r="H24" s="449"/>
      <c r="I24" s="442" t="s">
        <v>652</v>
      </c>
      <c r="J24" s="449"/>
      <c r="K24" s="441" t="s">
        <v>583</v>
      </c>
      <c r="L24" s="451">
        <v>2</v>
      </c>
      <c r="N24" s="450"/>
      <c r="O24" s="443" t="s">
        <v>606</v>
      </c>
      <c r="P24" s="450"/>
      <c r="Q24" s="441"/>
      <c r="R24" s="450"/>
      <c r="S24" s="443" t="s">
        <v>606</v>
      </c>
      <c r="T24" s="450"/>
      <c r="U24" s="442" t="s">
        <v>652</v>
      </c>
      <c r="V24" s="449"/>
      <c r="W24" s="441" t="s">
        <v>583</v>
      </c>
      <c r="X24" s="448">
        <v>2</v>
      </c>
      <c r="Y24" s="441"/>
      <c r="Z24" s="448" t="s">
        <v>670</v>
      </c>
      <c r="AB24" s="435"/>
    </row>
    <row r="25" spans="2:28">
      <c r="B25" s="443">
        <v>20</v>
      </c>
      <c r="C25" s="451" t="s">
        <v>672</v>
      </c>
      <c r="D25" s="444" t="str">
        <f t="shared" si="0"/>
        <v>t</v>
      </c>
      <c r="E25" s="443" t="s">
        <v>651</v>
      </c>
      <c r="F25" s="449"/>
      <c r="G25" s="443" t="s">
        <v>606</v>
      </c>
      <c r="H25" s="449"/>
      <c r="I25" s="442" t="s">
        <v>652</v>
      </c>
      <c r="J25" s="449"/>
      <c r="K25" s="441" t="s">
        <v>583</v>
      </c>
      <c r="L25" s="451">
        <v>3</v>
      </c>
      <c r="N25" s="450"/>
      <c r="O25" s="443" t="s">
        <v>606</v>
      </c>
      <c r="P25" s="450"/>
      <c r="Q25" s="441"/>
      <c r="R25" s="450"/>
      <c r="S25" s="443" t="s">
        <v>606</v>
      </c>
      <c r="T25" s="450"/>
      <c r="U25" s="442" t="s">
        <v>652</v>
      </c>
      <c r="V25" s="449"/>
      <c r="W25" s="441" t="s">
        <v>583</v>
      </c>
      <c r="X25" s="448">
        <v>3</v>
      </c>
      <c r="Y25" s="441"/>
      <c r="Z25" s="448" t="s">
        <v>670</v>
      </c>
      <c r="AB25" s="435"/>
    </row>
    <row r="26" spans="2:28">
      <c r="B26" s="443">
        <v>21</v>
      </c>
      <c r="C26" s="451" t="s">
        <v>673</v>
      </c>
      <c r="D26" s="444" t="str">
        <f t="shared" si="0"/>
        <v>u</v>
      </c>
      <c r="E26" s="443" t="s">
        <v>651</v>
      </c>
      <c r="F26" s="449"/>
      <c r="G26" s="443" t="s">
        <v>606</v>
      </c>
      <c r="H26" s="449"/>
      <c r="I26" s="442" t="s">
        <v>652</v>
      </c>
      <c r="J26" s="449"/>
      <c r="K26" s="441" t="s">
        <v>583</v>
      </c>
      <c r="L26" s="451">
        <v>4</v>
      </c>
      <c r="N26" s="450"/>
      <c r="O26" s="443" t="s">
        <v>606</v>
      </c>
      <c r="P26" s="450"/>
      <c r="Q26" s="441"/>
      <c r="R26" s="450"/>
      <c r="S26" s="443" t="s">
        <v>606</v>
      </c>
      <c r="T26" s="450"/>
      <c r="U26" s="442" t="s">
        <v>652</v>
      </c>
      <c r="V26" s="449"/>
      <c r="W26" s="441" t="s">
        <v>583</v>
      </c>
      <c r="X26" s="448">
        <v>4</v>
      </c>
      <c r="Y26" s="441"/>
      <c r="Z26" s="448" t="s">
        <v>670</v>
      </c>
      <c r="AB26" s="435"/>
    </row>
    <row r="27" spans="2:28">
      <c r="B27" s="443">
        <v>22</v>
      </c>
      <c r="C27" s="451" t="s">
        <v>674</v>
      </c>
      <c r="D27" s="444" t="str">
        <f t="shared" si="0"/>
        <v>v</v>
      </c>
      <c r="E27" s="443" t="s">
        <v>651</v>
      </c>
      <c r="F27" s="449"/>
      <c r="G27" s="443" t="s">
        <v>606</v>
      </c>
      <c r="H27" s="449"/>
      <c r="I27" s="442" t="s">
        <v>652</v>
      </c>
      <c r="J27" s="449"/>
      <c r="K27" s="441" t="s">
        <v>583</v>
      </c>
      <c r="L27" s="451">
        <v>5</v>
      </c>
      <c r="N27" s="450"/>
      <c r="O27" s="443" t="s">
        <v>606</v>
      </c>
      <c r="P27" s="450"/>
      <c r="Q27" s="441"/>
      <c r="R27" s="450"/>
      <c r="S27" s="443" t="s">
        <v>606</v>
      </c>
      <c r="T27" s="450"/>
      <c r="U27" s="442" t="s">
        <v>652</v>
      </c>
      <c r="V27" s="449"/>
      <c r="W27" s="441" t="s">
        <v>583</v>
      </c>
      <c r="X27" s="448">
        <v>5</v>
      </c>
      <c r="Y27" s="441"/>
      <c r="Z27" s="448" t="s">
        <v>670</v>
      </c>
      <c r="AB27" s="435"/>
    </row>
    <row r="28" spans="2:28">
      <c r="B28" s="443">
        <v>23</v>
      </c>
      <c r="C28" s="451" t="s">
        <v>675</v>
      </c>
      <c r="D28" s="444" t="str">
        <f t="shared" si="0"/>
        <v>w</v>
      </c>
      <c r="E28" s="443" t="s">
        <v>651</v>
      </c>
      <c r="F28" s="449"/>
      <c r="G28" s="443" t="s">
        <v>606</v>
      </c>
      <c r="H28" s="449"/>
      <c r="I28" s="442" t="s">
        <v>652</v>
      </c>
      <c r="J28" s="449"/>
      <c r="K28" s="441" t="s">
        <v>583</v>
      </c>
      <c r="L28" s="451">
        <v>6</v>
      </c>
      <c r="N28" s="450"/>
      <c r="O28" s="443" t="s">
        <v>606</v>
      </c>
      <c r="P28" s="450"/>
      <c r="Q28" s="441"/>
      <c r="R28" s="450"/>
      <c r="S28" s="443" t="s">
        <v>606</v>
      </c>
      <c r="T28" s="450"/>
      <c r="U28" s="442" t="s">
        <v>652</v>
      </c>
      <c r="V28" s="449"/>
      <c r="W28" s="441" t="s">
        <v>583</v>
      </c>
      <c r="X28" s="448">
        <v>6</v>
      </c>
      <c r="Y28" s="441"/>
      <c r="Z28" s="448" t="s">
        <v>670</v>
      </c>
      <c r="AB28" s="435"/>
    </row>
    <row r="29" spans="2:28">
      <c r="B29" s="443">
        <v>24</v>
      </c>
      <c r="C29" s="451" t="s">
        <v>676</v>
      </c>
      <c r="D29" s="444" t="str">
        <f t="shared" si="0"/>
        <v>x</v>
      </c>
      <c r="E29" s="443" t="s">
        <v>651</v>
      </c>
      <c r="F29" s="449"/>
      <c r="G29" s="443" t="s">
        <v>606</v>
      </c>
      <c r="H29" s="449"/>
      <c r="I29" s="442" t="s">
        <v>652</v>
      </c>
      <c r="J29" s="449"/>
      <c r="K29" s="441" t="s">
        <v>583</v>
      </c>
      <c r="L29" s="451">
        <v>7</v>
      </c>
      <c r="N29" s="450"/>
      <c r="O29" s="443" t="s">
        <v>606</v>
      </c>
      <c r="P29" s="450"/>
      <c r="Q29" s="441"/>
      <c r="R29" s="450"/>
      <c r="S29" s="443" t="s">
        <v>606</v>
      </c>
      <c r="T29" s="450"/>
      <c r="U29" s="442" t="s">
        <v>652</v>
      </c>
      <c r="V29" s="449"/>
      <c r="W29" s="441" t="s">
        <v>583</v>
      </c>
      <c r="X29" s="448">
        <v>7</v>
      </c>
      <c r="Y29" s="441"/>
      <c r="Z29" s="448" t="s">
        <v>670</v>
      </c>
      <c r="AB29" s="435"/>
    </row>
    <row r="30" spans="2:28">
      <c r="B30" s="443">
        <v>25</v>
      </c>
      <c r="C30" s="451" t="s">
        <v>677</v>
      </c>
      <c r="D30" s="444" t="str">
        <f t="shared" si="0"/>
        <v>y</v>
      </c>
      <c r="E30" s="443" t="s">
        <v>651</v>
      </c>
      <c r="F30" s="449"/>
      <c r="G30" s="443" t="s">
        <v>606</v>
      </c>
      <c r="H30" s="449"/>
      <c r="I30" s="442" t="s">
        <v>652</v>
      </c>
      <c r="J30" s="449"/>
      <c r="K30" s="441" t="s">
        <v>583</v>
      </c>
      <c r="L30" s="451">
        <v>8</v>
      </c>
      <c r="N30" s="450"/>
      <c r="O30" s="443" t="s">
        <v>606</v>
      </c>
      <c r="P30" s="450"/>
      <c r="Q30" s="441"/>
      <c r="R30" s="450"/>
      <c r="S30" s="443" t="s">
        <v>606</v>
      </c>
      <c r="T30" s="450"/>
      <c r="U30" s="442" t="s">
        <v>652</v>
      </c>
      <c r="V30" s="449"/>
      <c r="W30" s="441" t="s">
        <v>583</v>
      </c>
      <c r="X30" s="448">
        <v>8</v>
      </c>
      <c r="Y30" s="441"/>
      <c r="Z30" s="448" t="s">
        <v>670</v>
      </c>
      <c r="AB30" s="435"/>
    </row>
    <row r="31" spans="2:28">
      <c r="B31" s="443">
        <v>26</v>
      </c>
      <c r="C31" s="451" t="s">
        <v>678</v>
      </c>
      <c r="D31" s="444" t="str">
        <f t="shared" si="0"/>
        <v>z</v>
      </c>
      <c r="E31" s="443" t="s">
        <v>651</v>
      </c>
      <c r="F31" s="449"/>
      <c r="G31" s="443" t="s">
        <v>606</v>
      </c>
      <c r="H31" s="449"/>
      <c r="I31" s="442" t="s">
        <v>652</v>
      </c>
      <c r="J31" s="449"/>
      <c r="K31" s="441" t="s">
        <v>583</v>
      </c>
      <c r="L31" s="451">
        <v>1</v>
      </c>
      <c r="N31" s="450"/>
      <c r="O31" s="443" t="s">
        <v>606</v>
      </c>
      <c r="P31" s="450"/>
      <c r="Q31" s="441"/>
      <c r="R31" s="450"/>
      <c r="S31" s="443" t="s">
        <v>606</v>
      </c>
      <c r="T31" s="450"/>
      <c r="U31" s="442" t="s">
        <v>652</v>
      </c>
      <c r="V31" s="449"/>
      <c r="W31" s="441" t="s">
        <v>583</v>
      </c>
      <c r="X31" s="448" t="s">
        <v>670</v>
      </c>
      <c r="Y31" s="441"/>
      <c r="Z31" s="448">
        <v>1</v>
      </c>
      <c r="AB31" s="435"/>
    </row>
    <row r="32" spans="2:28">
      <c r="B32" s="443">
        <v>27</v>
      </c>
      <c r="C32" s="451" t="s">
        <v>676</v>
      </c>
      <c r="D32" s="444" t="str">
        <f t="shared" si="0"/>
        <v>x</v>
      </c>
      <c r="E32" s="443" t="s">
        <v>651</v>
      </c>
      <c r="F32" s="449"/>
      <c r="G32" s="443" t="s">
        <v>606</v>
      </c>
      <c r="H32" s="449"/>
      <c r="I32" s="442" t="s">
        <v>652</v>
      </c>
      <c r="J32" s="449"/>
      <c r="K32" s="441" t="s">
        <v>583</v>
      </c>
      <c r="L32" s="451">
        <v>2</v>
      </c>
      <c r="N32" s="450"/>
      <c r="O32" s="443" t="s">
        <v>606</v>
      </c>
      <c r="P32" s="450"/>
      <c r="Q32" s="441"/>
      <c r="R32" s="450"/>
      <c r="S32" s="443" t="s">
        <v>606</v>
      </c>
      <c r="T32" s="450"/>
      <c r="U32" s="442" t="s">
        <v>652</v>
      </c>
      <c r="V32" s="449"/>
      <c r="W32" s="441" t="s">
        <v>583</v>
      </c>
      <c r="X32" s="448" t="s">
        <v>670</v>
      </c>
      <c r="Y32" s="441"/>
      <c r="Z32" s="448">
        <v>2</v>
      </c>
      <c r="AB32" s="435"/>
    </row>
    <row r="33" spans="2:28">
      <c r="B33" s="443">
        <v>28</v>
      </c>
      <c r="C33" s="451" t="s">
        <v>767</v>
      </c>
      <c r="D33" s="444" t="str">
        <f t="shared" si="0"/>
        <v>aa</v>
      </c>
      <c r="E33" s="443" t="s">
        <v>651</v>
      </c>
      <c r="F33" s="449"/>
      <c r="G33" s="443" t="s">
        <v>606</v>
      </c>
      <c r="H33" s="449"/>
      <c r="I33" s="442" t="s">
        <v>652</v>
      </c>
      <c r="J33" s="449"/>
      <c r="K33" s="441" t="s">
        <v>583</v>
      </c>
      <c r="L33" s="451">
        <v>3</v>
      </c>
      <c r="N33" s="450"/>
      <c r="O33" s="443" t="s">
        <v>606</v>
      </c>
      <c r="P33" s="450"/>
      <c r="Q33" s="441"/>
      <c r="R33" s="450"/>
      <c r="S33" s="443" t="s">
        <v>606</v>
      </c>
      <c r="T33" s="450"/>
      <c r="U33" s="442" t="s">
        <v>652</v>
      </c>
      <c r="V33" s="449"/>
      <c r="W33" s="441" t="s">
        <v>583</v>
      </c>
      <c r="X33" s="448" t="s">
        <v>670</v>
      </c>
      <c r="Y33" s="441"/>
      <c r="Z33" s="448">
        <v>3</v>
      </c>
      <c r="AB33" s="435"/>
    </row>
    <row r="34" spans="2:28">
      <c r="B34" s="443">
        <v>29</v>
      </c>
      <c r="C34" s="451" t="s">
        <v>766</v>
      </c>
      <c r="D34" s="444" t="str">
        <f t="shared" si="0"/>
        <v>ab</v>
      </c>
      <c r="E34" s="443" t="s">
        <v>651</v>
      </c>
      <c r="F34" s="449"/>
      <c r="G34" s="443" t="s">
        <v>606</v>
      </c>
      <c r="H34" s="449"/>
      <c r="I34" s="442" t="s">
        <v>652</v>
      </c>
      <c r="J34" s="449"/>
      <c r="K34" s="441" t="s">
        <v>583</v>
      </c>
      <c r="L34" s="451">
        <v>4</v>
      </c>
      <c r="N34" s="450"/>
      <c r="O34" s="443" t="s">
        <v>606</v>
      </c>
      <c r="P34" s="450"/>
      <c r="Q34" s="441"/>
      <c r="R34" s="450"/>
      <c r="S34" s="443" t="s">
        <v>606</v>
      </c>
      <c r="T34" s="450"/>
      <c r="U34" s="442" t="s">
        <v>652</v>
      </c>
      <c r="V34" s="449"/>
      <c r="W34" s="441" t="s">
        <v>583</v>
      </c>
      <c r="X34" s="448" t="s">
        <v>670</v>
      </c>
      <c r="Y34" s="441"/>
      <c r="Z34" s="448">
        <v>4</v>
      </c>
      <c r="AB34" s="435"/>
    </row>
    <row r="35" spans="2:28">
      <c r="B35" s="443">
        <v>30</v>
      </c>
      <c r="C35" s="451" t="s">
        <v>765</v>
      </c>
      <c r="D35" s="444" t="str">
        <f t="shared" si="0"/>
        <v>ac</v>
      </c>
      <c r="E35" s="443" t="s">
        <v>651</v>
      </c>
      <c r="F35" s="449"/>
      <c r="G35" s="443" t="s">
        <v>606</v>
      </c>
      <c r="H35" s="449"/>
      <c r="I35" s="442" t="s">
        <v>652</v>
      </c>
      <c r="J35" s="449"/>
      <c r="K35" s="441" t="s">
        <v>583</v>
      </c>
      <c r="L35" s="451">
        <v>5</v>
      </c>
      <c r="N35" s="450"/>
      <c r="O35" s="443" t="s">
        <v>606</v>
      </c>
      <c r="P35" s="450"/>
      <c r="Q35" s="441"/>
      <c r="R35" s="450"/>
      <c r="S35" s="443" t="s">
        <v>606</v>
      </c>
      <c r="T35" s="450"/>
      <c r="U35" s="442" t="s">
        <v>652</v>
      </c>
      <c r="V35" s="449"/>
      <c r="W35" s="441" t="s">
        <v>583</v>
      </c>
      <c r="X35" s="448" t="s">
        <v>670</v>
      </c>
      <c r="Y35" s="441"/>
      <c r="Z35" s="448">
        <v>5</v>
      </c>
      <c r="AB35" s="435"/>
    </row>
    <row r="36" spans="2:28">
      <c r="B36" s="443">
        <v>31</v>
      </c>
      <c r="C36" s="451" t="s">
        <v>764</v>
      </c>
      <c r="D36" s="444" t="str">
        <f t="shared" si="0"/>
        <v>ad</v>
      </c>
      <c r="E36" s="443" t="s">
        <v>651</v>
      </c>
      <c r="F36" s="449"/>
      <c r="G36" s="443" t="s">
        <v>606</v>
      </c>
      <c r="H36" s="449"/>
      <c r="I36" s="442" t="s">
        <v>652</v>
      </c>
      <c r="J36" s="449"/>
      <c r="K36" s="441" t="s">
        <v>583</v>
      </c>
      <c r="L36" s="451">
        <v>6</v>
      </c>
      <c r="N36" s="450"/>
      <c r="O36" s="443" t="s">
        <v>606</v>
      </c>
      <c r="P36" s="450"/>
      <c r="Q36" s="441"/>
      <c r="R36" s="450"/>
      <c r="S36" s="443" t="s">
        <v>606</v>
      </c>
      <c r="T36" s="450"/>
      <c r="U36" s="442" t="s">
        <v>652</v>
      </c>
      <c r="V36" s="449"/>
      <c r="W36" s="441" t="s">
        <v>583</v>
      </c>
      <c r="X36" s="448" t="s">
        <v>670</v>
      </c>
      <c r="Y36" s="441"/>
      <c r="Z36" s="448">
        <v>6</v>
      </c>
      <c r="AB36" s="435"/>
    </row>
    <row r="37" spans="2:28">
      <c r="B37" s="443">
        <v>32</v>
      </c>
      <c r="C37" s="451" t="s">
        <v>763</v>
      </c>
      <c r="D37" s="444" t="str">
        <f t="shared" si="0"/>
        <v>ae</v>
      </c>
      <c r="E37" s="443" t="s">
        <v>651</v>
      </c>
      <c r="F37" s="449"/>
      <c r="G37" s="443" t="s">
        <v>606</v>
      </c>
      <c r="H37" s="449"/>
      <c r="I37" s="442" t="s">
        <v>652</v>
      </c>
      <c r="J37" s="449"/>
      <c r="K37" s="441" t="s">
        <v>583</v>
      </c>
      <c r="L37" s="451">
        <v>7</v>
      </c>
      <c r="N37" s="450"/>
      <c r="O37" s="443" t="s">
        <v>606</v>
      </c>
      <c r="P37" s="450"/>
      <c r="Q37" s="441"/>
      <c r="R37" s="450"/>
      <c r="S37" s="443" t="s">
        <v>606</v>
      </c>
      <c r="T37" s="450"/>
      <c r="U37" s="442" t="s">
        <v>652</v>
      </c>
      <c r="V37" s="449"/>
      <c r="W37" s="441" t="s">
        <v>583</v>
      </c>
      <c r="X37" s="448" t="s">
        <v>670</v>
      </c>
      <c r="Y37" s="441"/>
      <c r="Z37" s="448">
        <v>7</v>
      </c>
      <c r="AB37" s="435"/>
    </row>
    <row r="38" spans="2:28">
      <c r="B38" s="443">
        <v>33</v>
      </c>
      <c r="C38" s="451" t="s">
        <v>762</v>
      </c>
      <c r="D38" s="444" t="str">
        <f t="shared" si="0"/>
        <v>af</v>
      </c>
      <c r="E38" s="443" t="s">
        <v>651</v>
      </c>
      <c r="F38" s="449"/>
      <c r="G38" s="443" t="s">
        <v>606</v>
      </c>
      <c r="H38" s="449"/>
      <c r="I38" s="442" t="s">
        <v>652</v>
      </c>
      <c r="J38" s="449"/>
      <c r="K38" s="441" t="s">
        <v>583</v>
      </c>
      <c r="L38" s="451">
        <v>8</v>
      </c>
      <c r="N38" s="450"/>
      <c r="O38" s="443" t="s">
        <v>606</v>
      </c>
      <c r="P38" s="450"/>
      <c r="Q38" s="441"/>
      <c r="R38" s="450"/>
      <c r="S38" s="443" t="s">
        <v>606</v>
      </c>
      <c r="T38" s="450"/>
      <c r="U38" s="442" t="s">
        <v>652</v>
      </c>
      <c r="V38" s="449"/>
      <c r="W38" s="441" t="s">
        <v>583</v>
      </c>
      <c r="X38" s="448" t="s">
        <v>670</v>
      </c>
      <c r="Y38" s="441"/>
      <c r="Z38" s="448">
        <v>8</v>
      </c>
      <c r="AB38" s="435"/>
    </row>
    <row r="39" spans="2:28">
      <c r="B39" s="443">
        <v>34</v>
      </c>
      <c r="C39" s="447" t="s">
        <v>679</v>
      </c>
      <c r="D39" s="444"/>
      <c r="E39" s="443" t="s">
        <v>651</v>
      </c>
      <c r="F39" s="437"/>
      <c r="G39" s="443" t="s">
        <v>606</v>
      </c>
      <c r="H39" s="437"/>
      <c r="I39" s="442" t="s">
        <v>652</v>
      </c>
      <c r="J39" s="437">
        <v>0</v>
      </c>
      <c r="K39" s="441" t="s">
        <v>583</v>
      </c>
      <c r="L39" s="436" t="str">
        <f>IF(OR(F39="",H39=""),"",(H39+IF(F39&gt;H39,1,0)-F39-J39)*24)</f>
        <v/>
      </c>
      <c r="N39" s="440">
        <f>$N$6</f>
        <v>0.29166666666666669</v>
      </c>
      <c r="O39" s="433" t="s">
        <v>606</v>
      </c>
      <c r="P39" s="440">
        <f>$P$6</f>
        <v>0.83333333333333337</v>
      </c>
      <c r="R39" s="439" t="str">
        <f t="shared" ref="R39:R47" si="8">IF(F39="","",IF(F39&lt;N39,N39,IF(F39&gt;=P39,"",F39)))</f>
        <v/>
      </c>
      <c r="S39" s="433" t="s">
        <v>606</v>
      </c>
      <c r="T39" s="439" t="str">
        <f t="shared" ref="T39:T47" si="9">IF(H39="","",IF(H39&gt;F39,IF(H39&lt;P39,H39,P39),P39))</f>
        <v/>
      </c>
      <c r="U39" s="438" t="s">
        <v>652</v>
      </c>
      <c r="V39" s="437">
        <v>0</v>
      </c>
      <c r="W39" s="432" t="s">
        <v>583</v>
      </c>
      <c r="X39" s="436" t="str">
        <f>IF(R39="","",IF((T39+IF(R39&gt;T39,1,0)-R39-V39)*24=0,"",(T39+IF(R39&gt;T39,1,0)-R39-V39)*24))</f>
        <v/>
      </c>
      <c r="Z39" s="436" t="str">
        <f t="shared" ref="Z39:Z47" si="10">IF(X39="",L39,IF(OR(L39-X39=0,L39-X39&lt;0),"-",L39-X39))</f>
        <v/>
      </c>
      <c r="AB39" s="435"/>
    </row>
    <row r="40" spans="2:28">
      <c r="B40" s="443"/>
      <c r="C40" s="446" t="s">
        <v>670</v>
      </c>
      <c r="D40" s="444"/>
      <c r="E40" s="443" t="s">
        <v>651</v>
      </c>
      <c r="F40" s="437"/>
      <c r="G40" s="443" t="s">
        <v>606</v>
      </c>
      <c r="H40" s="437"/>
      <c r="I40" s="442" t="s">
        <v>652</v>
      </c>
      <c r="J40" s="437">
        <v>0</v>
      </c>
      <c r="K40" s="441" t="s">
        <v>583</v>
      </c>
      <c r="L40" s="436" t="str">
        <f>IF(OR(F40="",H40=""),"",(H40+IF(F40&gt;H40,1,0)-F40-J40)*24)</f>
        <v/>
      </c>
      <c r="N40" s="440">
        <f>$N$6</f>
        <v>0.29166666666666669</v>
      </c>
      <c r="O40" s="433" t="s">
        <v>606</v>
      </c>
      <c r="P40" s="440">
        <f>$P$6</f>
        <v>0.83333333333333337</v>
      </c>
      <c r="R40" s="439" t="str">
        <f t="shared" si="8"/>
        <v/>
      </c>
      <c r="S40" s="433" t="s">
        <v>606</v>
      </c>
      <c r="T40" s="439" t="str">
        <f t="shared" si="9"/>
        <v/>
      </c>
      <c r="U40" s="438" t="s">
        <v>652</v>
      </c>
      <c r="V40" s="437">
        <v>0</v>
      </c>
      <c r="W40" s="432" t="s">
        <v>583</v>
      </c>
      <c r="X40" s="436" t="str">
        <f>IF(R40="","",IF((T40+IF(R40&gt;T40,1,0)-R40-V40)*24=0,"",(T40+IF(R40&gt;T40,1,0)-R40-V40)*24))</f>
        <v/>
      </c>
      <c r="Z40" s="436" t="str">
        <f t="shared" si="10"/>
        <v/>
      </c>
      <c r="AB40" s="435"/>
    </row>
    <row r="41" spans="2:28">
      <c r="B41" s="443"/>
      <c r="C41" s="445" t="s">
        <v>670</v>
      </c>
      <c r="D41" s="444" t="str">
        <f>C39</f>
        <v>ag</v>
      </c>
      <c r="E41" s="443" t="s">
        <v>651</v>
      </c>
      <c r="F41" s="437" t="s">
        <v>670</v>
      </c>
      <c r="G41" s="443" t="s">
        <v>606</v>
      </c>
      <c r="H41" s="437" t="s">
        <v>670</v>
      </c>
      <c r="I41" s="442" t="s">
        <v>652</v>
      </c>
      <c r="J41" s="437" t="s">
        <v>670</v>
      </c>
      <c r="K41" s="441" t="s">
        <v>583</v>
      </c>
      <c r="L41" s="436" t="str">
        <f>IF(OR(L39="",L40=""),"",L39+L40)</f>
        <v/>
      </c>
      <c r="N41" s="440" t="s">
        <v>670</v>
      </c>
      <c r="O41" s="433" t="s">
        <v>606</v>
      </c>
      <c r="P41" s="440" t="s">
        <v>670</v>
      </c>
      <c r="R41" s="439" t="str">
        <f t="shared" si="8"/>
        <v/>
      </c>
      <c r="S41" s="433" t="s">
        <v>606</v>
      </c>
      <c r="T41" s="439" t="str">
        <f t="shared" si="9"/>
        <v>-</v>
      </c>
      <c r="U41" s="438" t="s">
        <v>652</v>
      </c>
      <c r="V41" s="437" t="s">
        <v>680</v>
      </c>
      <c r="W41" s="432" t="s">
        <v>583</v>
      </c>
      <c r="X41" s="436" t="str">
        <f>IF(OR(X39="",X40=""),"",X39+X40)</f>
        <v/>
      </c>
      <c r="Z41" s="436" t="str">
        <f t="shared" si="10"/>
        <v/>
      </c>
      <c r="AB41" s="435" t="s">
        <v>681</v>
      </c>
    </row>
    <row r="42" spans="2:28">
      <c r="B42" s="443"/>
      <c r="C42" s="447" t="s">
        <v>682</v>
      </c>
      <c r="D42" s="444"/>
      <c r="E42" s="443" t="s">
        <v>651</v>
      </c>
      <c r="F42" s="437"/>
      <c r="G42" s="443" t="s">
        <v>606</v>
      </c>
      <c r="H42" s="437"/>
      <c r="I42" s="442" t="s">
        <v>652</v>
      </c>
      <c r="J42" s="437">
        <v>0</v>
      </c>
      <c r="K42" s="441" t="s">
        <v>583</v>
      </c>
      <c r="L42" s="436" t="str">
        <f>IF(OR(F42="",H42=""),"",(H42+IF(F42&gt;H42,1,0)-F42-J42)*24)</f>
        <v/>
      </c>
      <c r="N42" s="440">
        <f>$N$6</f>
        <v>0.29166666666666669</v>
      </c>
      <c r="O42" s="433" t="s">
        <v>606</v>
      </c>
      <c r="P42" s="440">
        <f>$P$6</f>
        <v>0.83333333333333337</v>
      </c>
      <c r="R42" s="439" t="str">
        <f t="shared" si="8"/>
        <v/>
      </c>
      <c r="S42" s="433" t="s">
        <v>606</v>
      </c>
      <c r="T42" s="439" t="str">
        <f t="shared" si="9"/>
        <v/>
      </c>
      <c r="U42" s="438" t="s">
        <v>652</v>
      </c>
      <c r="V42" s="437">
        <v>0</v>
      </c>
      <c r="W42" s="432" t="s">
        <v>583</v>
      </c>
      <c r="X42" s="436" t="str">
        <f>IF(R42="","",IF((T42+IF(R42&gt;T42,1,0)-R42-V42)*24=0,"",(T42+IF(R42&gt;T42,1,0)-R42-V42)*24))</f>
        <v/>
      </c>
      <c r="Z42" s="436" t="str">
        <f t="shared" si="10"/>
        <v/>
      </c>
      <c r="AB42" s="435"/>
    </row>
    <row r="43" spans="2:28">
      <c r="B43" s="443">
        <v>35</v>
      </c>
      <c r="C43" s="446" t="s">
        <v>670</v>
      </c>
      <c r="D43" s="444"/>
      <c r="E43" s="443" t="s">
        <v>651</v>
      </c>
      <c r="F43" s="437"/>
      <c r="G43" s="443" t="s">
        <v>606</v>
      </c>
      <c r="H43" s="437"/>
      <c r="I43" s="442" t="s">
        <v>652</v>
      </c>
      <c r="J43" s="437">
        <v>0</v>
      </c>
      <c r="K43" s="441" t="s">
        <v>583</v>
      </c>
      <c r="L43" s="436" t="str">
        <f>IF(OR(F43="",H43=""),"",(H43+IF(F43&gt;H43,1,0)-F43-J43)*24)</f>
        <v/>
      </c>
      <c r="N43" s="440">
        <f>$N$6</f>
        <v>0.29166666666666669</v>
      </c>
      <c r="O43" s="433" t="s">
        <v>606</v>
      </c>
      <c r="P43" s="440">
        <f>$P$6</f>
        <v>0.83333333333333337</v>
      </c>
      <c r="R43" s="439" t="str">
        <f t="shared" si="8"/>
        <v/>
      </c>
      <c r="S43" s="433" t="s">
        <v>606</v>
      </c>
      <c r="T43" s="439" t="str">
        <f t="shared" si="9"/>
        <v/>
      </c>
      <c r="U43" s="438" t="s">
        <v>652</v>
      </c>
      <c r="V43" s="437">
        <v>0</v>
      </c>
      <c r="W43" s="432" t="s">
        <v>583</v>
      </c>
      <c r="X43" s="436" t="str">
        <f>IF(R43="","",IF((T43+IF(R43&gt;T43,1,0)-R43-V43)*24=0,"",(T43+IF(R43&gt;T43,1,0)-R43-V43)*24))</f>
        <v/>
      </c>
      <c r="Z43" s="436" t="str">
        <f t="shared" si="10"/>
        <v/>
      </c>
      <c r="AB43" s="435"/>
    </row>
    <row r="44" spans="2:28">
      <c r="B44" s="443"/>
      <c r="C44" s="445" t="s">
        <v>670</v>
      </c>
      <c r="D44" s="444" t="str">
        <f>C42</f>
        <v>ah</v>
      </c>
      <c r="E44" s="443" t="s">
        <v>651</v>
      </c>
      <c r="F44" s="437" t="s">
        <v>670</v>
      </c>
      <c r="G44" s="443" t="s">
        <v>606</v>
      </c>
      <c r="H44" s="437" t="s">
        <v>670</v>
      </c>
      <c r="I44" s="442" t="s">
        <v>652</v>
      </c>
      <c r="J44" s="437" t="s">
        <v>670</v>
      </c>
      <c r="K44" s="441" t="s">
        <v>583</v>
      </c>
      <c r="L44" s="436" t="str">
        <f>IF(OR(L42="",L43=""),"",L42+L43)</f>
        <v/>
      </c>
      <c r="N44" s="440" t="s">
        <v>670</v>
      </c>
      <c r="O44" s="433" t="s">
        <v>606</v>
      </c>
      <c r="P44" s="440" t="s">
        <v>670</v>
      </c>
      <c r="R44" s="439" t="str">
        <f t="shared" si="8"/>
        <v/>
      </c>
      <c r="S44" s="433" t="s">
        <v>606</v>
      </c>
      <c r="T44" s="439" t="str">
        <f t="shared" si="9"/>
        <v>-</v>
      </c>
      <c r="U44" s="438" t="s">
        <v>652</v>
      </c>
      <c r="V44" s="437" t="s">
        <v>680</v>
      </c>
      <c r="W44" s="432" t="s">
        <v>583</v>
      </c>
      <c r="X44" s="436" t="str">
        <f>IF(OR(X42="",X43=""),"",X42+X43)</f>
        <v/>
      </c>
      <c r="Z44" s="436" t="str">
        <f t="shared" si="10"/>
        <v/>
      </c>
      <c r="AB44" s="435" t="s">
        <v>683</v>
      </c>
    </row>
    <row r="45" spans="2:28">
      <c r="B45" s="443"/>
      <c r="C45" s="447" t="s">
        <v>684</v>
      </c>
      <c r="D45" s="444"/>
      <c r="E45" s="443" t="s">
        <v>651</v>
      </c>
      <c r="F45" s="437"/>
      <c r="G45" s="443" t="s">
        <v>606</v>
      </c>
      <c r="H45" s="437"/>
      <c r="I45" s="442" t="s">
        <v>652</v>
      </c>
      <c r="J45" s="437">
        <v>0</v>
      </c>
      <c r="K45" s="441" t="s">
        <v>583</v>
      </c>
      <c r="L45" s="436" t="str">
        <f>IF(OR(F45="",H45=""),"",(H45+IF(F45&gt;H45,1,0)-F45-J45)*24)</f>
        <v/>
      </c>
      <c r="N45" s="440">
        <f>$N$6</f>
        <v>0.29166666666666669</v>
      </c>
      <c r="O45" s="433" t="s">
        <v>606</v>
      </c>
      <c r="P45" s="440">
        <f>$P$6</f>
        <v>0.83333333333333337</v>
      </c>
      <c r="R45" s="439" t="str">
        <f t="shared" si="8"/>
        <v/>
      </c>
      <c r="S45" s="433" t="s">
        <v>606</v>
      </c>
      <c r="T45" s="439" t="str">
        <f t="shared" si="9"/>
        <v/>
      </c>
      <c r="U45" s="438" t="s">
        <v>652</v>
      </c>
      <c r="V45" s="437">
        <v>0</v>
      </c>
      <c r="W45" s="432" t="s">
        <v>583</v>
      </c>
      <c r="X45" s="436" t="str">
        <f>IF(R45="","",IF((T45+IF(R45&gt;T45,1,0)-R45-V45)*24=0,"",(T45+IF(R45&gt;T45,1,0)-R45-V45)*24))</f>
        <v/>
      </c>
      <c r="Z45" s="436" t="str">
        <f t="shared" si="10"/>
        <v/>
      </c>
      <c r="AB45" s="435"/>
    </row>
    <row r="46" spans="2:28">
      <c r="B46" s="443">
        <v>36</v>
      </c>
      <c r="C46" s="446" t="s">
        <v>670</v>
      </c>
      <c r="D46" s="444"/>
      <c r="E46" s="443" t="s">
        <v>651</v>
      </c>
      <c r="F46" s="437"/>
      <c r="G46" s="443" t="s">
        <v>606</v>
      </c>
      <c r="H46" s="437"/>
      <c r="I46" s="442" t="s">
        <v>652</v>
      </c>
      <c r="J46" s="437">
        <v>0</v>
      </c>
      <c r="K46" s="441" t="s">
        <v>583</v>
      </c>
      <c r="L46" s="436" t="str">
        <f>IF(OR(F46="",H46=""),"",(H46+IF(F46&gt;H46,1,0)-F46-J46)*24)</f>
        <v/>
      </c>
      <c r="N46" s="440">
        <f>$N$6</f>
        <v>0.29166666666666669</v>
      </c>
      <c r="O46" s="433" t="s">
        <v>606</v>
      </c>
      <c r="P46" s="440">
        <f>$P$6</f>
        <v>0.83333333333333337</v>
      </c>
      <c r="R46" s="439" t="str">
        <f t="shared" si="8"/>
        <v/>
      </c>
      <c r="S46" s="433" t="s">
        <v>606</v>
      </c>
      <c r="T46" s="439" t="str">
        <f t="shared" si="9"/>
        <v/>
      </c>
      <c r="U46" s="438" t="s">
        <v>652</v>
      </c>
      <c r="V46" s="437">
        <v>0</v>
      </c>
      <c r="W46" s="432" t="s">
        <v>583</v>
      </c>
      <c r="X46" s="436" t="str">
        <f>IF(R46="","",IF((T46+IF(R46&gt;T46,1,0)-R46-V46)*24=0,"",(T46+IF(R46&gt;T46,1,0)-R46-V46)*24))</f>
        <v/>
      </c>
      <c r="Z46" s="436" t="str">
        <f t="shared" si="10"/>
        <v/>
      </c>
      <c r="AB46" s="435"/>
    </row>
    <row r="47" spans="2:28">
      <c r="B47" s="443"/>
      <c r="C47" s="445" t="s">
        <v>670</v>
      </c>
      <c r="D47" s="444" t="str">
        <f>C45</f>
        <v>ai</v>
      </c>
      <c r="E47" s="443" t="s">
        <v>651</v>
      </c>
      <c r="F47" s="437" t="s">
        <v>670</v>
      </c>
      <c r="G47" s="443" t="s">
        <v>606</v>
      </c>
      <c r="H47" s="437" t="s">
        <v>670</v>
      </c>
      <c r="I47" s="442" t="s">
        <v>652</v>
      </c>
      <c r="J47" s="437" t="s">
        <v>670</v>
      </c>
      <c r="K47" s="441" t="s">
        <v>583</v>
      </c>
      <c r="L47" s="436" t="str">
        <f>IF(OR(L45="",L46=""),"",L45+L46)</f>
        <v/>
      </c>
      <c r="N47" s="440" t="s">
        <v>670</v>
      </c>
      <c r="O47" s="433" t="s">
        <v>606</v>
      </c>
      <c r="P47" s="440" t="s">
        <v>670</v>
      </c>
      <c r="R47" s="439" t="str">
        <f t="shared" si="8"/>
        <v/>
      </c>
      <c r="S47" s="433" t="s">
        <v>606</v>
      </c>
      <c r="T47" s="439" t="str">
        <f t="shared" si="9"/>
        <v>-</v>
      </c>
      <c r="U47" s="438" t="s">
        <v>652</v>
      </c>
      <c r="V47" s="437" t="s">
        <v>680</v>
      </c>
      <c r="W47" s="432" t="s">
        <v>583</v>
      </c>
      <c r="X47" s="436" t="str">
        <f>IF(OR(X45="",X46=""),"",X45+X46)</f>
        <v/>
      </c>
      <c r="Z47" s="436" t="str">
        <f t="shared" si="10"/>
        <v/>
      </c>
      <c r="AB47" s="435" t="s">
        <v>683</v>
      </c>
    </row>
    <row r="49" spans="3:4">
      <c r="C49" s="434" t="s">
        <v>685</v>
      </c>
      <c r="D49" s="434"/>
    </row>
    <row r="50" spans="3:4">
      <c r="C50" s="434" t="s">
        <v>686</v>
      </c>
      <c r="D50" s="434"/>
    </row>
    <row r="51" spans="3:4">
      <c r="C51" s="434" t="s">
        <v>687</v>
      </c>
      <c r="D51" s="434"/>
    </row>
    <row r="52" spans="3:4">
      <c r="C52" s="434" t="s">
        <v>688</v>
      </c>
      <c r="D52" s="434"/>
    </row>
  </sheetData>
  <sheetProtection sheet="1" insertRows="0" deleteRows="0"/>
  <mergeCells count="4">
    <mergeCell ref="F4:L4"/>
    <mergeCell ref="N4:P4"/>
    <mergeCell ref="R4:X4"/>
    <mergeCell ref="AB4:AB5"/>
  </mergeCells>
  <phoneticPr fontId="4"/>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L40"/>
  <sheetViews>
    <sheetView view="pageBreakPreview" zoomScale="70" zoomScaleNormal="100" zoomScaleSheetLayoutView="70" workbookViewId="0">
      <selection activeCell="R24" sqref="R24"/>
    </sheetView>
  </sheetViews>
  <sheetFormatPr defaultColWidth="9" defaultRowHeight="19.2"/>
  <cols>
    <col min="1" max="1" width="1.88671875" style="240" customWidth="1"/>
    <col min="2" max="2" width="11.44140625" style="240" customWidth="1"/>
    <col min="3" max="12" width="40.6640625" style="240" customWidth="1"/>
    <col min="13" max="16384" width="9" style="240"/>
  </cols>
  <sheetData>
    <row r="1" spans="2:12">
      <c r="B1" s="239" t="s">
        <v>689</v>
      </c>
      <c r="C1" s="239"/>
      <c r="D1" s="239"/>
    </row>
    <row r="2" spans="2:12">
      <c r="B2" s="239"/>
      <c r="C2" s="239"/>
      <c r="D2" s="239"/>
    </row>
    <row r="3" spans="2:12">
      <c r="B3" s="241" t="s">
        <v>642</v>
      </c>
      <c r="C3" s="241" t="s">
        <v>690</v>
      </c>
      <c r="D3" s="239"/>
    </row>
    <row r="4" spans="2:12">
      <c r="B4" s="242">
        <v>1</v>
      </c>
      <c r="C4" s="243" t="s">
        <v>582</v>
      </c>
      <c r="D4" s="239"/>
    </row>
    <row r="5" spans="2:12">
      <c r="B5" s="242">
        <v>2</v>
      </c>
      <c r="C5" s="243" t="s">
        <v>691</v>
      </c>
    </row>
    <row r="6" spans="2:12">
      <c r="B6" s="242">
        <v>3</v>
      </c>
      <c r="C6" s="243" t="s">
        <v>692</v>
      </c>
      <c r="D6" s="239"/>
    </row>
    <row r="7" spans="2:12">
      <c r="B7" s="242">
        <v>4</v>
      </c>
      <c r="C7" s="243" t="s">
        <v>693</v>
      </c>
      <c r="D7" s="239"/>
    </row>
    <row r="8" spans="2:12">
      <c r="B8" s="242">
        <v>5</v>
      </c>
      <c r="C8" s="243" t="s">
        <v>694</v>
      </c>
      <c r="D8" s="239"/>
    </row>
    <row r="9" spans="2:12">
      <c r="B9" s="242">
        <v>6</v>
      </c>
      <c r="C9" s="243" t="s">
        <v>695</v>
      </c>
      <c r="D9" s="239"/>
    </row>
    <row r="10" spans="2:12">
      <c r="B10" s="242">
        <v>7</v>
      </c>
      <c r="C10" s="243" t="s">
        <v>695</v>
      </c>
      <c r="D10" s="239"/>
    </row>
    <row r="12" spans="2:12">
      <c r="B12" s="239" t="s">
        <v>696</v>
      </c>
    </row>
    <row r="13" spans="2:12" ht="19.8" thickBot="1"/>
    <row r="14" spans="2:12" ht="19.8" thickBot="1">
      <c r="B14" s="244" t="s">
        <v>697</v>
      </c>
      <c r="C14" s="245" t="s">
        <v>624</v>
      </c>
      <c r="D14" s="246" t="s">
        <v>698</v>
      </c>
      <c r="E14" s="246" t="s">
        <v>699</v>
      </c>
      <c r="F14" s="246" t="s">
        <v>695</v>
      </c>
      <c r="G14" s="246" t="s">
        <v>700</v>
      </c>
      <c r="H14" s="246" t="s">
        <v>695</v>
      </c>
      <c r="I14" s="246" t="s">
        <v>695</v>
      </c>
      <c r="J14" s="246" t="s">
        <v>700</v>
      </c>
      <c r="K14" s="246" t="s">
        <v>700</v>
      </c>
      <c r="L14" s="247" t="s">
        <v>695</v>
      </c>
    </row>
    <row r="15" spans="2:12">
      <c r="B15" s="991" t="s">
        <v>701</v>
      </c>
      <c r="C15" s="248" t="s">
        <v>625</v>
      </c>
      <c r="D15" s="249" t="s">
        <v>702</v>
      </c>
      <c r="E15" s="249" t="s">
        <v>703</v>
      </c>
      <c r="F15" s="250" t="s">
        <v>695</v>
      </c>
      <c r="G15" s="250" t="s">
        <v>695</v>
      </c>
      <c r="H15" s="250" t="s">
        <v>695</v>
      </c>
      <c r="I15" s="250" t="s">
        <v>700</v>
      </c>
      <c r="J15" s="250" t="s">
        <v>700</v>
      </c>
      <c r="K15" s="250" t="s">
        <v>695</v>
      </c>
      <c r="L15" s="251" t="s">
        <v>704</v>
      </c>
    </row>
    <row r="16" spans="2:12">
      <c r="B16" s="992"/>
      <c r="C16" s="252" t="s">
        <v>704</v>
      </c>
      <c r="D16" s="250" t="s">
        <v>705</v>
      </c>
      <c r="E16" s="250" t="s">
        <v>706</v>
      </c>
      <c r="F16" s="250" t="s">
        <v>700</v>
      </c>
      <c r="G16" s="250" t="s">
        <v>700</v>
      </c>
      <c r="H16" s="250" t="s">
        <v>700</v>
      </c>
      <c r="I16" s="250" t="s">
        <v>695</v>
      </c>
      <c r="J16" s="250" t="s">
        <v>695</v>
      </c>
      <c r="K16" s="250" t="s">
        <v>695</v>
      </c>
      <c r="L16" s="251" t="s">
        <v>695</v>
      </c>
    </row>
    <row r="17" spans="2:12">
      <c r="B17" s="992"/>
      <c r="C17" s="252" t="s">
        <v>700</v>
      </c>
      <c r="D17" s="250" t="s">
        <v>707</v>
      </c>
      <c r="E17" s="250" t="s">
        <v>708</v>
      </c>
      <c r="F17" s="250" t="s">
        <v>695</v>
      </c>
      <c r="G17" s="250" t="s">
        <v>700</v>
      </c>
      <c r="H17" s="250" t="s">
        <v>695</v>
      </c>
      <c r="I17" s="250" t="s">
        <v>700</v>
      </c>
      <c r="J17" s="250" t="s">
        <v>695</v>
      </c>
      <c r="K17" s="250" t="s">
        <v>700</v>
      </c>
      <c r="L17" s="251" t="s">
        <v>695</v>
      </c>
    </row>
    <row r="18" spans="2:12">
      <c r="B18" s="992"/>
      <c r="C18" s="252" t="s">
        <v>700</v>
      </c>
      <c r="D18" s="250" t="s">
        <v>709</v>
      </c>
      <c r="E18" s="250" t="s">
        <v>710</v>
      </c>
      <c r="F18" s="250" t="s">
        <v>700</v>
      </c>
      <c r="G18" s="250" t="s">
        <v>700</v>
      </c>
      <c r="H18" s="250" t="s">
        <v>695</v>
      </c>
      <c r="I18" s="250" t="s">
        <v>700</v>
      </c>
      <c r="J18" s="250" t="s">
        <v>704</v>
      </c>
      <c r="K18" s="250" t="s">
        <v>700</v>
      </c>
      <c r="L18" s="251" t="s">
        <v>695</v>
      </c>
    </row>
    <row r="19" spans="2:12">
      <c r="B19" s="992"/>
      <c r="C19" s="252" t="s">
        <v>695</v>
      </c>
      <c r="D19" s="250" t="s">
        <v>700</v>
      </c>
      <c r="E19" s="250" t="s">
        <v>695</v>
      </c>
      <c r="F19" s="250" t="s">
        <v>695</v>
      </c>
      <c r="G19" s="250" t="s">
        <v>695</v>
      </c>
      <c r="H19" s="250" t="s">
        <v>704</v>
      </c>
      <c r="I19" s="250" t="s">
        <v>695</v>
      </c>
      <c r="J19" s="250" t="s">
        <v>700</v>
      </c>
      <c r="K19" s="250" t="s">
        <v>695</v>
      </c>
      <c r="L19" s="251" t="s">
        <v>704</v>
      </c>
    </row>
    <row r="20" spans="2:12">
      <c r="B20" s="992"/>
      <c r="C20" s="252" t="s">
        <v>695</v>
      </c>
      <c r="D20" s="250" t="s">
        <v>695</v>
      </c>
      <c r="E20" s="250" t="s">
        <v>695</v>
      </c>
      <c r="F20" s="250" t="s">
        <v>695</v>
      </c>
      <c r="G20" s="250" t="s">
        <v>695</v>
      </c>
      <c r="H20" s="250" t="s">
        <v>700</v>
      </c>
      <c r="I20" s="250" t="s">
        <v>695</v>
      </c>
      <c r="J20" s="250" t="s">
        <v>695</v>
      </c>
      <c r="K20" s="250" t="s">
        <v>700</v>
      </c>
      <c r="L20" s="251" t="s">
        <v>695</v>
      </c>
    </row>
    <row r="21" spans="2:12">
      <c r="B21" s="992"/>
      <c r="C21" s="252" t="s">
        <v>700</v>
      </c>
      <c r="D21" s="250" t="s">
        <v>700</v>
      </c>
      <c r="E21" s="250" t="s">
        <v>704</v>
      </c>
      <c r="F21" s="250" t="s">
        <v>704</v>
      </c>
      <c r="G21" s="250" t="s">
        <v>695</v>
      </c>
      <c r="H21" s="250" t="s">
        <v>695</v>
      </c>
      <c r="I21" s="250" t="s">
        <v>695</v>
      </c>
      <c r="J21" s="250" t="s">
        <v>704</v>
      </c>
      <c r="K21" s="250" t="s">
        <v>700</v>
      </c>
      <c r="L21" s="251" t="s">
        <v>700</v>
      </c>
    </row>
    <row r="22" spans="2:12">
      <c r="B22" s="992"/>
      <c r="C22" s="252" t="s">
        <v>700</v>
      </c>
      <c r="D22" s="250" t="s">
        <v>695</v>
      </c>
      <c r="E22" s="250" t="s">
        <v>704</v>
      </c>
      <c r="F22" s="250" t="s">
        <v>700</v>
      </c>
      <c r="G22" s="250" t="s">
        <v>700</v>
      </c>
      <c r="H22" s="250" t="s">
        <v>700</v>
      </c>
      <c r="I22" s="250" t="s">
        <v>695</v>
      </c>
      <c r="J22" s="250" t="s">
        <v>695</v>
      </c>
      <c r="K22" s="250" t="s">
        <v>700</v>
      </c>
      <c r="L22" s="251" t="s">
        <v>700</v>
      </c>
    </row>
    <row r="23" spans="2:12" ht="19.8" thickBot="1">
      <c r="B23" s="993"/>
      <c r="C23" s="253" t="s">
        <v>704</v>
      </c>
      <c r="D23" s="254" t="s">
        <v>704</v>
      </c>
      <c r="E23" s="254" t="s">
        <v>695</v>
      </c>
      <c r="F23" s="254" t="s">
        <v>700</v>
      </c>
      <c r="G23" s="254" t="s">
        <v>700</v>
      </c>
      <c r="H23" s="254" t="s">
        <v>695</v>
      </c>
      <c r="I23" s="254" t="s">
        <v>695</v>
      </c>
      <c r="J23" s="254" t="s">
        <v>695</v>
      </c>
      <c r="K23" s="254" t="s">
        <v>695</v>
      </c>
      <c r="L23" s="255" t="s">
        <v>700</v>
      </c>
    </row>
    <row r="25" spans="2:12">
      <c r="C25" s="240" t="s">
        <v>711</v>
      </c>
    </row>
    <row r="26" spans="2:12">
      <c r="C26" s="240" t="s">
        <v>712</v>
      </c>
    </row>
    <row r="27" spans="2:12">
      <c r="C27" s="240" t="s">
        <v>713</v>
      </c>
    </row>
    <row r="28" spans="2:12">
      <c r="C28" s="240" t="s">
        <v>714</v>
      </c>
    </row>
    <row r="29" spans="2:12">
      <c r="C29" s="240" t="s">
        <v>715</v>
      </c>
    </row>
    <row r="30" spans="2:12">
      <c r="C30" s="240" t="s">
        <v>716</v>
      </c>
    </row>
    <row r="32" spans="2:12">
      <c r="C32" s="240" t="s">
        <v>717</v>
      </c>
    </row>
    <row r="33" spans="3:3">
      <c r="C33" s="240" t="s">
        <v>718</v>
      </c>
    </row>
    <row r="35" spans="3:3">
      <c r="C35" s="240" t="s">
        <v>719</v>
      </c>
    </row>
    <row r="36" spans="3:3">
      <c r="C36" s="240" t="s">
        <v>720</v>
      </c>
    </row>
    <row r="37" spans="3:3">
      <c r="C37" s="240" t="s">
        <v>721</v>
      </c>
    </row>
    <row r="38" spans="3:3">
      <c r="C38" s="240" t="s">
        <v>722</v>
      </c>
    </row>
    <row r="39" spans="3:3">
      <c r="C39" s="240" t="s">
        <v>723</v>
      </c>
    </row>
    <row r="40" spans="3:3">
      <c r="C40" s="240" t="s">
        <v>724</v>
      </c>
    </row>
  </sheetData>
  <mergeCells count="1">
    <mergeCell ref="B15:B23"/>
  </mergeCells>
  <phoneticPr fontId="4"/>
  <pageMargins left="0.70866141732283472" right="0.70866141732283472" top="0.74803149606299213" bottom="0.74803149606299213" header="0.31496062992125984" footer="0.31496062992125984"/>
  <pageSetup paperSize="9" scale="3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28"/>
  <sheetViews>
    <sheetView showGridLines="0" view="pageBreakPreview" zoomScale="85" zoomScaleNormal="100" zoomScaleSheetLayoutView="85" workbookViewId="0">
      <selection sqref="A1:AI1"/>
    </sheetView>
  </sheetViews>
  <sheetFormatPr defaultRowHeight="13.2"/>
  <cols>
    <col min="1" max="22" width="3.88671875" customWidth="1"/>
    <col min="23" max="23" width="5" customWidth="1"/>
    <col min="24" max="35" width="3.88671875" customWidth="1"/>
    <col min="36" max="36" width="4" customWidth="1"/>
    <col min="37" max="41" width="3.77734375" customWidth="1"/>
  </cols>
  <sheetData>
    <row r="1" spans="1:38" ht="26.25" customHeight="1">
      <c r="A1" s="994" t="s">
        <v>72</v>
      </c>
      <c r="B1" s="994"/>
      <c r="C1" s="994"/>
      <c r="D1" s="994"/>
      <c r="E1" s="994"/>
      <c r="F1" s="994"/>
      <c r="G1" s="994"/>
      <c r="H1" s="994"/>
      <c r="I1" s="994"/>
      <c r="J1" s="994"/>
      <c r="K1" s="994"/>
      <c r="L1" s="994"/>
      <c r="M1" s="994"/>
      <c r="N1" s="994"/>
      <c r="O1" s="994"/>
      <c r="P1" s="994"/>
      <c r="Q1" s="994"/>
      <c r="R1" s="994"/>
      <c r="S1" s="994"/>
      <c r="T1" s="994"/>
      <c r="U1" s="994"/>
      <c r="V1" s="994"/>
      <c r="W1" s="994"/>
      <c r="X1" s="994"/>
      <c r="Y1" s="994"/>
      <c r="Z1" s="994"/>
      <c r="AA1" s="994"/>
      <c r="AB1" s="994"/>
      <c r="AC1" s="994"/>
      <c r="AD1" s="994"/>
      <c r="AE1" s="994"/>
      <c r="AF1" s="994"/>
      <c r="AG1" s="994"/>
      <c r="AH1" s="994"/>
      <c r="AI1" s="994"/>
      <c r="AJ1" s="260"/>
    </row>
    <row r="2" spans="1:38" ht="18.75" customHeight="1" thickBot="1">
      <c r="A2" s="13"/>
      <c r="B2" s="13"/>
      <c r="C2" s="13"/>
      <c r="D2" s="13"/>
      <c r="E2" s="13"/>
      <c r="F2" s="13"/>
      <c r="G2" s="13"/>
      <c r="H2" s="13"/>
      <c r="I2" s="13"/>
      <c r="J2" s="13"/>
      <c r="K2" s="13"/>
      <c r="L2" s="13"/>
      <c r="M2" s="13"/>
      <c r="N2" s="13"/>
      <c r="O2" s="13"/>
      <c r="P2" s="13"/>
      <c r="Q2" s="13"/>
      <c r="R2" s="13"/>
      <c r="S2" s="13"/>
      <c r="T2" s="13"/>
      <c r="U2" s="1040"/>
      <c r="V2" s="1040"/>
      <c r="W2" s="1040"/>
      <c r="X2" s="50"/>
      <c r="Y2" s="50"/>
      <c r="Z2" s="50"/>
      <c r="AA2" s="50"/>
      <c r="AB2" s="50"/>
      <c r="AC2" s="50"/>
      <c r="AD2" s="50"/>
      <c r="AE2" s="50"/>
      <c r="AF2" s="50"/>
      <c r="AG2" s="50"/>
      <c r="AH2" s="50"/>
      <c r="AI2" s="67"/>
      <c r="AJ2" s="50"/>
    </row>
    <row r="3" spans="1:38" ht="25.5" customHeight="1">
      <c r="A3" s="1027" t="s">
        <v>113</v>
      </c>
      <c r="B3" s="1028"/>
      <c r="C3" s="1028"/>
      <c r="D3" s="1028"/>
      <c r="E3" s="1028"/>
      <c r="F3" s="1028"/>
      <c r="G3" s="1028"/>
      <c r="H3" s="1029"/>
      <c r="I3" s="1030" t="s">
        <v>152</v>
      </c>
      <c r="J3" s="1031"/>
      <c r="K3" s="1031"/>
      <c r="L3" s="1031"/>
      <c r="M3" s="1031"/>
      <c r="N3" s="1032"/>
      <c r="O3" s="1033" t="s">
        <v>158</v>
      </c>
      <c r="P3" s="1034"/>
      <c r="Q3" s="1034"/>
      <c r="R3" s="1034"/>
      <c r="S3" s="1034"/>
      <c r="T3" s="1034"/>
      <c r="U3" s="1034"/>
      <c r="V3" s="1034"/>
      <c r="W3" s="1035"/>
      <c r="X3" s="1036" t="s">
        <v>162</v>
      </c>
      <c r="Y3" s="1037"/>
      <c r="Z3" s="1037"/>
      <c r="AA3" s="1037"/>
      <c r="AB3" s="1037"/>
      <c r="AC3" s="1038" t="s">
        <v>154</v>
      </c>
      <c r="AD3" s="1028"/>
      <c r="AE3" s="1028"/>
      <c r="AF3" s="1028"/>
      <c r="AG3" s="1028"/>
      <c r="AH3" s="1028"/>
      <c r="AI3" s="1039"/>
      <c r="AJ3" s="15"/>
      <c r="AK3" s="15"/>
      <c r="AL3" s="15"/>
    </row>
    <row r="4" spans="1:38" ht="17.25" customHeight="1">
      <c r="A4" s="1012" t="s">
        <v>151</v>
      </c>
      <c r="B4" s="1013"/>
      <c r="C4" s="1013"/>
      <c r="D4" s="1013"/>
      <c r="E4" s="1013"/>
      <c r="F4" s="1013"/>
      <c r="G4" s="1013"/>
      <c r="H4" s="1014"/>
      <c r="I4" s="14" t="s">
        <v>153</v>
      </c>
      <c r="J4" s="68"/>
      <c r="K4" s="68"/>
      <c r="L4" s="68"/>
      <c r="M4" s="68"/>
      <c r="N4" s="69"/>
      <c r="O4" s="15" t="s">
        <v>23</v>
      </c>
      <c r="P4" s="68"/>
      <c r="Q4" s="68"/>
      <c r="R4" s="68"/>
      <c r="S4" s="68"/>
      <c r="T4" s="68"/>
      <c r="U4" s="68"/>
      <c r="V4" s="68"/>
      <c r="W4" s="69"/>
      <c r="X4" s="1018" t="s">
        <v>24</v>
      </c>
      <c r="Y4" s="1019"/>
      <c r="Z4" s="1019"/>
      <c r="AA4" s="1019"/>
      <c r="AB4" s="1019"/>
      <c r="AC4" s="1022" t="s">
        <v>155</v>
      </c>
      <c r="AD4" s="1023"/>
      <c r="AE4" s="1023"/>
      <c r="AF4" s="1023"/>
      <c r="AG4" s="1023"/>
      <c r="AH4" s="1023"/>
      <c r="AI4" s="1024"/>
      <c r="AJ4" s="15"/>
    </row>
    <row r="5" spans="1:38" ht="17.25" customHeight="1">
      <c r="A5" s="1015"/>
      <c r="B5" s="1016"/>
      <c r="C5" s="1016"/>
      <c r="D5" s="1016"/>
      <c r="E5" s="1016"/>
      <c r="F5" s="1016"/>
      <c r="G5" s="1016"/>
      <c r="H5" s="1017"/>
      <c r="I5" s="1004" t="s">
        <v>177</v>
      </c>
      <c r="J5" s="999"/>
      <c r="K5" s="999"/>
      <c r="L5" s="999"/>
      <c r="M5" s="999"/>
      <c r="N5" s="1000"/>
      <c r="O5" s="1005" t="s">
        <v>159</v>
      </c>
      <c r="P5" s="1006"/>
      <c r="Q5" s="1006"/>
      <c r="R5" s="1006"/>
      <c r="S5" s="1006"/>
      <c r="T5" s="1006"/>
      <c r="U5" s="1006"/>
      <c r="V5" s="1006"/>
      <c r="W5" s="1025"/>
      <c r="X5" s="1020"/>
      <c r="Y5" s="1021"/>
      <c r="Z5" s="1021"/>
      <c r="AA5" s="1021"/>
      <c r="AB5" s="1021"/>
      <c r="AC5" s="1004" t="s">
        <v>163</v>
      </c>
      <c r="AD5" s="999"/>
      <c r="AE5" s="999"/>
      <c r="AF5" s="999"/>
      <c r="AG5" s="999"/>
      <c r="AH5" s="999"/>
      <c r="AI5" s="1026"/>
      <c r="AJ5" s="15"/>
    </row>
    <row r="6" spans="1:38" ht="17.25" customHeight="1">
      <c r="A6" s="995"/>
      <c r="B6" s="996"/>
      <c r="C6" s="996"/>
      <c r="D6" s="996"/>
      <c r="E6" s="996"/>
      <c r="F6" s="996"/>
      <c r="G6" s="996"/>
      <c r="H6" s="997"/>
      <c r="I6" s="15"/>
      <c r="J6" s="15"/>
      <c r="K6" s="15"/>
      <c r="L6" s="15"/>
      <c r="M6" s="15"/>
      <c r="N6" s="15"/>
      <c r="O6" s="70" t="s">
        <v>149</v>
      </c>
      <c r="P6" s="15"/>
      <c r="Q6" s="15"/>
      <c r="R6" s="15"/>
      <c r="S6" s="15"/>
      <c r="T6" s="15"/>
      <c r="U6" s="15"/>
      <c r="V6" s="15"/>
      <c r="W6" s="16"/>
      <c r="X6" s="1004" t="s">
        <v>25</v>
      </c>
      <c r="Y6" s="999"/>
      <c r="Z6" s="999"/>
      <c r="AA6" s="999"/>
      <c r="AB6" s="999"/>
      <c r="AC6" s="71"/>
      <c r="AD6" s="12"/>
      <c r="AE6" s="12"/>
      <c r="AF6" s="15"/>
      <c r="AG6" s="15"/>
      <c r="AH6" s="15"/>
      <c r="AI6" s="79"/>
    </row>
    <row r="7" spans="1:38" ht="17.25" customHeight="1">
      <c r="A7" s="998"/>
      <c r="B7" s="999"/>
      <c r="C7" s="999"/>
      <c r="D7" s="999"/>
      <c r="E7" s="999"/>
      <c r="F7" s="999"/>
      <c r="G7" s="999"/>
      <c r="H7" s="1000"/>
      <c r="I7" s="20"/>
      <c r="J7" s="20"/>
      <c r="K7" s="20"/>
      <c r="L7" s="20"/>
      <c r="M7" s="20"/>
      <c r="N7" s="20"/>
      <c r="O7" s="1004" t="s">
        <v>177</v>
      </c>
      <c r="P7" s="999"/>
      <c r="Q7" s="999"/>
      <c r="R7" s="999"/>
      <c r="S7" s="999"/>
      <c r="T7" s="999"/>
      <c r="U7" s="15"/>
      <c r="V7" s="15"/>
      <c r="W7" s="21"/>
      <c r="X7" s="1004"/>
      <c r="Y7" s="999"/>
      <c r="Z7" s="999"/>
      <c r="AA7" s="999"/>
      <c r="AB7" s="999"/>
      <c r="AC7" s="1005" t="s">
        <v>157</v>
      </c>
      <c r="AD7" s="1006"/>
      <c r="AE7" s="1006"/>
      <c r="AF7" s="1006"/>
      <c r="AG7" s="1006"/>
      <c r="AH7" s="1006"/>
      <c r="AI7" s="1007"/>
    </row>
    <row r="8" spans="1:38" ht="17.25" customHeight="1">
      <c r="A8" s="998"/>
      <c r="B8" s="999"/>
      <c r="C8" s="999"/>
      <c r="D8" s="999"/>
      <c r="E8" s="999"/>
      <c r="F8" s="999"/>
      <c r="G8" s="999"/>
      <c r="H8" s="1000"/>
      <c r="I8" s="20"/>
      <c r="J8" s="20"/>
      <c r="K8" s="20"/>
      <c r="L8" s="20"/>
      <c r="M8" s="20"/>
      <c r="N8" s="20"/>
      <c r="O8" s="14" t="s">
        <v>150</v>
      </c>
      <c r="P8" s="15"/>
      <c r="Q8" s="15"/>
      <c r="R8" s="15"/>
      <c r="S8" s="15"/>
      <c r="T8" s="15"/>
      <c r="U8" s="15"/>
      <c r="V8" s="15"/>
      <c r="W8" s="21"/>
      <c r="X8" s="1008"/>
      <c r="Y8" s="1009"/>
      <c r="Z8" s="1009"/>
      <c r="AA8" s="1009"/>
      <c r="AB8" s="1009"/>
      <c r="AC8" s="1005" t="s">
        <v>156</v>
      </c>
      <c r="AD8" s="1006"/>
      <c r="AE8" s="1006"/>
      <c r="AF8" s="1006"/>
      <c r="AG8" s="1006"/>
      <c r="AH8" s="1006"/>
      <c r="AI8" s="1007"/>
    </row>
    <row r="9" spans="1:38" ht="17.25" customHeight="1" thickBot="1">
      <c r="A9" s="1001"/>
      <c r="B9" s="1002"/>
      <c r="C9" s="1002"/>
      <c r="D9" s="1002"/>
      <c r="E9" s="1002"/>
      <c r="F9" s="1002"/>
      <c r="G9" s="1002"/>
      <c r="H9" s="1003"/>
      <c r="I9" s="80"/>
      <c r="J9" s="80"/>
      <c r="K9" s="80"/>
      <c r="L9" s="80"/>
      <c r="M9" s="80"/>
      <c r="N9" s="80"/>
      <c r="O9" s="1004" t="s">
        <v>177</v>
      </c>
      <c r="P9" s="999"/>
      <c r="Q9" s="999"/>
      <c r="R9" s="999"/>
      <c r="S9" s="999"/>
      <c r="T9" s="999"/>
      <c r="U9" s="81"/>
      <c r="V9" s="81"/>
      <c r="W9" s="82"/>
      <c r="X9" s="1010"/>
      <c r="Y9" s="1011"/>
      <c r="Z9" s="1011"/>
      <c r="AA9" s="1011"/>
      <c r="AB9" s="1011"/>
      <c r="AC9" s="57"/>
      <c r="AD9" s="81"/>
      <c r="AE9" s="81"/>
      <c r="AF9" s="81"/>
      <c r="AG9" s="81"/>
      <c r="AH9" s="81"/>
      <c r="AI9" s="83"/>
      <c r="AJ9" s="15"/>
    </row>
    <row r="10" spans="1:38" ht="25.5" customHeight="1">
      <c r="A10" s="1027" t="s">
        <v>113</v>
      </c>
      <c r="B10" s="1028"/>
      <c r="C10" s="1028"/>
      <c r="D10" s="1028"/>
      <c r="E10" s="1028"/>
      <c r="F10" s="1028"/>
      <c r="G10" s="1028"/>
      <c r="H10" s="1029"/>
      <c r="I10" s="1030" t="s">
        <v>152</v>
      </c>
      <c r="J10" s="1031"/>
      <c r="K10" s="1031"/>
      <c r="L10" s="1031"/>
      <c r="M10" s="1031"/>
      <c r="N10" s="1032"/>
      <c r="O10" s="1033" t="s">
        <v>158</v>
      </c>
      <c r="P10" s="1034"/>
      <c r="Q10" s="1034"/>
      <c r="R10" s="1034"/>
      <c r="S10" s="1034"/>
      <c r="T10" s="1034"/>
      <c r="U10" s="1034"/>
      <c r="V10" s="1034"/>
      <c r="W10" s="1035"/>
      <c r="X10" s="1036" t="s">
        <v>162</v>
      </c>
      <c r="Y10" s="1037"/>
      <c r="Z10" s="1037"/>
      <c r="AA10" s="1037"/>
      <c r="AB10" s="1037"/>
      <c r="AC10" s="1038" t="s">
        <v>154</v>
      </c>
      <c r="AD10" s="1028"/>
      <c r="AE10" s="1028"/>
      <c r="AF10" s="1028"/>
      <c r="AG10" s="1028"/>
      <c r="AH10" s="1028"/>
      <c r="AI10" s="1039"/>
      <c r="AJ10" s="15"/>
      <c r="AK10" s="15"/>
      <c r="AL10" s="15"/>
    </row>
    <row r="11" spans="1:38" ht="17.25" customHeight="1">
      <c r="A11" s="1012" t="s">
        <v>151</v>
      </c>
      <c r="B11" s="1013"/>
      <c r="C11" s="1013"/>
      <c r="D11" s="1013"/>
      <c r="E11" s="1013"/>
      <c r="F11" s="1013"/>
      <c r="G11" s="1013"/>
      <c r="H11" s="1014"/>
      <c r="I11" s="14" t="s">
        <v>153</v>
      </c>
      <c r="J11" s="68"/>
      <c r="K11" s="68"/>
      <c r="L11" s="68"/>
      <c r="M11" s="68"/>
      <c r="N11" s="69"/>
      <c r="O11" s="15" t="s">
        <v>23</v>
      </c>
      <c r="P11" s="68"/>
      <c r="Q11" s="68"/>
      <c r="R11" s="68"/>
      <c r="S11" s="68"/>
      <c r="T11" s="68"/>
      <c r="U11" s="68"/>
      <c r="V11" s="68"/>
      <c r="W11" s="69"/>
      <c r="X11" s="1018" t="s">
        <v>24</v>
      </c>
      <c r="Y11" s="1019"/>
      <c r="Z11" s="1019"/>
      <c r="AA11" s="1019"/>
      <c r="AB11" s="1019"/>
      <c r="AC11" s="1022" t="s">
        <v>155</v>
      </c>
      <c r="AD11" s="1023"/>
      <c r="AE11" s="1023"/>
      <c r="AF11" s="1023"/>
      <c r="AG11" s="1023"/>
      <c r="AH11" s="1023"/>
      <c r="AI11" s="1024"/>
      <c r="AJ11" s="15"/>
    </row>
    <row r="12" spans="1:38" ht="17.25" customHeight="1">
      <c r="A12" s="1015"/>
      <c r="B12" s="1016"/>
      <c r="C12" s="1016"/>
      <c r="D12" s="1016"/>
      <c r="E12" s="1016"/>
      <c r="F12" s="1016"/>
      <c r="G12" s="1016"/>
      <c r="H12" s="1017"/>
      <c r="I12" s="1004" t="s">
        <v>177</v>
      </c>
      <c r="J12" s="999"/>
      <c r="K12" s="999"/>
      <c r="L12" s="999"/>
      <c r="M12" s="999"/>
      <c r="N12" s="1000"/>
      <c r="O12" s="1005" t="s">
        <v>159</v>
      </c>
      <c r="P12" s="1006"/>
      <c r="Q12" s="1006"/>
      <c r="R12" s="1006"/>
      <c r="S12" s="1006"/>
      <c r="T12" s="1006"/>
      <c r="U12" s="1006"/>
      <c r="V12" s="1006"/>
      <c r="W12" s="1025"/>
      <c r="X12" s="1020"/>
      <c r="Y12" s="1021"/>
      <c r="Z12" s="1021"/>
      <c r="AA12" s="1021"/>
      <c r="AB12" s="1021"/>
      <c r="AC12" s="1004" t="s">
        <v>163</v>
      </c>
      <c r="AD12" s="999"/>
      <c r="AE12" s="999"/>
      <c r="AF12" s="999"/>
      <c r="AG12" s="999"/>
      <c r="AH12" s="999"/>
      <c r="AI12" s="1026"/>
      <c r="AJ12" s="15"/>
    </row>
    <row r="13" spans="1:38" ht="17.25" customHeight="1">
      <c r="A13" s="995"/>
      <c r="B13" s="996"/>
      <c r="C13" s="996"/>
      <c r="D13" s="996"/>
      <c r="E13" s="996"/>
      <c r="F13" s="996"/>
      <c r="G13" s="996"/>
      <c r="H13" s="997"/>
      <c r="I13" s="15"/>
      <c r="J13" s="15"/>
      <c r="K13" s="15"/>
      <c r="L13" s="15"/>
      <c r="M13" s="15"/>
      <c r="N13" s="15"/>
      <c r="O13" s="70" t="s">
        <v>149</v>
      </c>
      <c r="P13" s="15"/>
      <c r="Q13" s="15"/>
      <c r="R13" s="15"/>
      <c r="S13" s="15"/>
      <c r="T13" s="15"/>
      <c r="U13" s="15"/>
      <c r="V13" s="15"/>
      <c r="W13" s="16"/>
      <c r="X13" s="1004" t="s">
        <v>25</v>
      </c>
      <c r="Y13" s="999"/>
      <c r="Z13" s="999"/>
      <c r="AA13" s="999"/>
      <c r="AB13" s="999"/>
      <c r="AC13" s="71"/>
      <c r="AD13" s="12"/>
      <c r="AE13" s="12"/>
      <c r="AF13" s="15"/>
      <c r="AG13" s="15"/>
      <c r="AH13" s="15"/>
      <c r="AI13" s="79"/>
    </row>
    <row r="14" spans="1:38" ht="17.25" customHeight="1">
      <c r="A14" s="998"/>
      <c r="B14" s="999"/>
      <c r="C14" s="999"/>
      <c r="D14" s="999"/>
      <c r="E14" s="999"/>
      <c r="F14" s="999"/>
      <c r="G14" s="999"/>
      <c r="H14" s="1000"/>
      <c r="I14" s="20"/>
      <c r="J14" s="20"/>
      <c r="K14" s="20"/>
      <c r="L14" s="20"/>
      <c r="M14" s="20"/>
      <c r="N14" s="20"/>
      <c r="O14" s="1004" t="s">
        <v>177</v>
      </c>
      <c r="P14" s="999"/>
      <c r="Q14" s="999"/>
      <c r="R14" s="999"/>
      <c r="S14" s="999"/>
      <c r="T14" s="999"/>
      <c r="U14" s="15"/>
      <c r="V14" s="15"/>
      <c r="W14" s="21"/>
      <c r="X14" s="1004"/>
      <c r="Y14" s="999"/>
      <c r="Z14" s="999"/>
      <c r="AA14" s="999"/>
      <c r="AB14" s="999"/>
      <c r="AC14" s="1005" t="s">
        <v>157</v>
      </c>
      <c r="AD14" s="1006"/>
      <c r="AE14" s="1006"/>
      <c r="AF14" s="1006"/>
      <c r="AG14" s="1006"/>
      <c r="AH14" s="1006"/>
      <c r="AI14" s="1007"/>
    </row>
    <row r="15" spans="1:38" ht="17.25" customHeight="1">
      <c r="A15" s="998"/>
      <c r="B15" s="999"/>
      <c r="C15" s="999"/>
      <c r="D15" s="999"/>
      <c r="E15" s="999"/>
      <c r="F15" s="999"/>
      <c r="G15" s="999"/>
      <c r="H15" s="1000"/>
      <c r="I15" s="20"/>
      <c r="J15" s="20"/>
      <c r="K15" s="20"/>
      <c r="L15" s="20"/>
      <c r="M15" s="20"/>
      <c r="N15" s="20"/>
      <c r="O15" s="14" t="s">
        <v>150</v>
      </c>
      <c r="P15" s="15"/>
      <c r="Q15" s="15"/>
      <c r="R15" s="15"/>
      <c r="S15" s="15"/>
      <c r="T15" s="15"/>
      <c r="U15" s="15"/>
      <c r="V15" s="15"/>
      <c r="W15" s="21"/>
      <c r="X15" s="1008"/>
      <c r="Y15" s="1009"/>
      <c r="Z15" s="1009"/>
      <c r="AA15" s="1009"/>
      <c r="AB15" s="1009"/>
      <c r="AC15" s="1005" t="s">
        <v>156</v>
      </c>
      <c r="AD15" s="1006"/>
      <c r="AE15" s="1006"/>
      <c r="AF15" s="1006"/>
      <c r="AG15" s="1006"/>
      <c r="AH15" s="1006"/>
      <c r="AI15" s="1007"/>
    </row>
    <row r="16" spans="1:38" ht="17.25" customHeight="1" thickBot="1">
      <c r="A16" s="1001"/>
      <c r="B16" s="1002"/>
      <c r="C16" s="1002"/>
      <c r="D16" s="1002"/>
      <c r="E16" s="1002"/>
      <c r="F16" s="1002"/>
      <c r="G16" s="1002"/>
      <c r="H16" s="1003"/>
      <c r="I16" s="80"/>
      <c r="J16" s="80"/>
      <c r="K16" s="80"/>
      <c r="L16" s="80"/>
      <c r="M16" s="80"/>
      <c r="N16" s="80"/>
      <c r="O16" s="1004" t="s">
        <v>177</v>
      </c>
      <c r="P16" s="999"/>
      <c r="Q16" s="999"/>
      <c r="R16" s="999"/>
      <c r="S16" s="999"/>
      <c r="T16" s="999"/>
      <c r="U16" s="81"/>
      <c r="V16" s="81"/>
      <c r="W16" s="82"/>
      <c r="X16" s="1010"/>
      <c r="Y16" s="1011"/>
      <c r="Z16" s="1011"/>
      <c r="AA16" s="1011"/>
      <c r="AB16" s="1011"/>
      <c r="AC16" s="57"/>
      <c r="AD16" s="81"/>
      <c r="AE16" s="81"/>
      <c r="AF16" s="81"/>
      <c r="AG16" s="81"/>
      <c r="AH16" s="81"/>
      <c r="AI16" s="83"/>
      <c r="AJ16" s="15"/>
    </row>
    <row r="17" spans="1:38" ht="25.5" customHeight="1">
      <c r="A17" s="1027" t="s">
        <v>113</v>
      </c>
      <c r="B17" s="1028"/>
      <c r="C17" s="1028"/>
      <c r="D17" s="1028"/>
      <c r="E17" s="1028"/>
      <c r="F17" s="1028"/>
      <c r="G17" s="1028"/>
      <c r="H17" s="1029"/>
      <c r="I17" s="1030" t="s">
        <v>152</v>
      </c>
      <c r="J17" s="1031"/>
      <c r="K17" s="1031"/>
      <c r="L17" s="1031"/>
      <c r="M17" s="1031"/>
      <c r="N17" s="1032"/>
      <c r="O17" s="1033" t="s">
        <v>158</v>
      </c>
      <c r="P17" s="1034"/>
      <c r="Q17" s="1034"/>
      <c r="R17" s="1034"/>
      <c r="S17" s="1034"/>
      <c r="T17" s="1034"/>
      <c r="U17" s="1034"/>
      <c r="V17" s="1034"/>
      <c r="W17" s="1035"/>
      <c r="X17" s="1036" t="s">
        <v>162</v>
      </c>
      <c r="Y17" s="1037"/>
      <c r="Z17" s="1037"/>
      <c r="AA17" s="1037"/>
      <c r="AB17" s="1037"/>
      <c r="AC17" s="1038" t="s">
        <v>154</v>
      </c>
      <c r="AD17" s="1028"/>
      <c r="AE17" s="1028"/>
      <c r="AF17" s="1028"/>
      <c r="AG17" s="1028"/>
      <c r="AH17" s="1028"/>
      <c r="AI17" s="1039"/>
      <c r="AJ17" s="15"/>
      <c r="AK17" s="15"/>
      <c r="AL17" s="15"/>
    </row>
    <row r="18" spans="1:38" ht="17.25" customHeight="1">
      <c r="A18" s="1012" t="s">
        <v>151</v>
      </c>
      <c r="B18" s="1013"/>
      <c r="C18" s="1013"/>
      <c r="D18" s="1013"/>
      <c r="E18" s="1013"/>
      <c r="F18" s="1013"/>
      <c r="G18" s="1013"/>
      <c r="H18" s="1014"/>
      <c r="I18" s="14" t="s">
        <v>153</v>
      </c>
      <c r="J18" s="68"/>
      <c r="K18" s="68"/>
      <c r="L18" s="68"/>
      <c r="M18" s="68"/>
      <c r="N18" s="69"/>
      <c r="O18" s="15" t="s">
        <v>23</v>
      </c>
      <c r="P18" s="68"/>
      <c r="Q18" s="68"/>
      <c r="R18" s="68"/>
      <c r="S18" s="68"/>
      <c r="T18" s="68"/>
      <c r="U18" s="68"/>
      <c r="V18" s="68"/>
      <c r="W18" s="69"/>
      <c r="X18" s="1018" t="s">
        <v>24</v>
      </c>
      <c r="Y18" s="1019"/>
      <c r="Z18" s="1019"/>
      <c r="AA18" s="1019"/>
      <c r="AB18" s="1019"/>
      <c r="AC18" s="1022" t="s">
        <v>155</v>
      </c>
      <c r="AD18" s="1023"/>
      <c r="AE18" s="1023"/>
      <c r="AF18" s="1023"/>
      <c r="AG18" s="1023"/>
      <c r="AH18" s="1023"/>
      <c r="AI18" s="1024"/>
      <c r="AJ18" s="15"/>
    </row>
    <row r="19" spans="1:38" ht="17.25" customHeight="1">
      <c r="A19" s="1015"/>
      <c r="B19" s="1016"/>
      <c r="C19" s="1016"/>
      <c r="D19" s="1016"/>
      <c r="E19" s="1016"/>
      <c r="F19" s="1016"/>
      <c r="G19" s="1016"/>
      <c r="H19" s="1017"/>
      <c r="I19" s="1004" t="s">
        <v>177</v>
      </c>
      <c r="J19" s="999"/>
      <c r="K19" s="999"/>
      <c r="L19" s="999"/>
      <c r="M19" s="999"/>
      <c r="N19" s="1000"/>
      <c r="O19" s="1005" t="s">
        <v>159</v>
      </c>
      <c r="P19" s="1006"/>
      <c r="Q19" s="1006"/>
      <c r="R19" s="1006"/>
      <c r="S19" s="1006"/>
      <c r="T19" s="1006"/>
      <c r="U19" s="1006"/>
      <c r="V19" s="1006"/>
      <c r="W19" s="1025"/>
      <c r="X19" s="1020"/>
      <c r="Y19" s="1021"/>
      <c r="Z19" s="1021"/>
      <c r="AA19" s="1021"/>
      <c r="AB19" s="1021"/>
      <c r="AC19" s="1004" t="s">
        <v>163</v>
      </c>
      <c r="AD19" s="999"/>
      <c r="AE19" s="999"/>
      <c r="AF19" s="999"/>
      <c r="AG19" s="999"/>
      <c r="AH19" s="999"/>
      <c r="AI19" s="1026"/>
      <c r="AJ19" s="15"/>
    </row>
    <row r="20" spans="1:38" ht="17.25" customHeight="1">
      <c r="A20" s="995"/>
      <c r="B20" s="996"/>
      <c r="C20" s="996"/>
      <c r="D20" s="996"/>
      <c r="E20" s="996"/>
      <c r="F20" s="996"/>
      <c r="G20" s="996"/>
      <c r="H20" s="997"/>
      <c r="I20" s="15"/>
      <c r="J20" s="15"/>
      <c r="K20" s="15"/>
      <c r="L20" s="15"/>
      <c r="M20" s="15"/>
      <c r="N20" s="15"/>
      <c r="O20" s="70" t="s">
        <v>149</v>
      </c>
      <c r="P20" s="15"/>
      <c r="Q20" s="15"/>
      <c r="R20" s="15"/>
      <c r="S20" s="15"/>
      <c r="T20" s="15"/>
      <c r="U20" s="15"/>
      <c r="V20" s="15"/>
      <c r="W20" s="16"/>
      <c r="X20" s="1004" t="s">
        <v>25</v>
      </c>
      <c r="Y20" s="999"/>
      <c r="Z20" s="999"/>
      <c r="AA20" s="999"/>
      <c r="AB20" s="999"/>
      <c r="AC20" s="71"/>
      <c r="AD20" s="12"/>
      <c r="AE20" s="12"/>
      <c r="AF20" s="15"/>
      <c r="AG20" s="15"/>
      <c r="AH20" s="15"/>
      <c r="AI20" s="79"/>
    </row>
    <row r="21" spans="1:38" ht="17.25" customHeight="1">
      <c r="A21" s="998"/>
      <c r="B21" s="999"/>
      <c r="C21" s="999"/>
      <c r="D21" s="999"/>
      <c r="E21" s="999"/>
      <c r="F21" s="999"/>
      <c r="G21" s="999"/>
      <c r="H21" s="1000"/>
      <c r="I21" s="20"/>
      <c r="J21" s="20"/>
      <c r="K21" s="20"/>
      <c r="L21" s="20"/>
      <c r="M21" s="20"/>
      <c r="N21" s="20"/>
      <c r="O21" s="1004" t="s">
        <v>177</v>
      </c>
      <c r="P21" s="999"/>
      <c r="Q21" s="999"/>
      <c r="R21" s="999"/>
      <c r="S21" s="999"/>
      <c r="T21" s="999"/>
      <c r="U21" s="15"/>
      <c r="V21" s="15"/>
      <c r="W21" s="21"/>
      <c r="X21" s="1004"/>
      <c r="Y21" s="999"/>
      <c r="Z21" s="999"/>
      <c r="AA21" s="999"/>
      <c r="AB21" s="999"/>
      <c r="AC21" s="1005" t="s">
        <v>157</v>
      </c>
      <c r="AD21" s="1006"/>
      <c r="AE21" s="1006"/>
      <c r="AF21" s="1006"/>
      <c r="AG21" s="1006"/>
      <c r="AH21" s="1006"/>
      <c r="AI21" s="1007"/>
    </row>
    <row r="22" spans="1:38" ht="17.25" customHeight="1">
      <c r="A22" s="998"/>
      <c r="B22" s="999"/>
      <c r="C22" s="999"/>
      <c r="D22" s="999"/>
      <c r="E22" s="999"/>
      <c r="F22" s="999"/>
      <c r="G22" s="999"/>
      <c r="H22" s="1000"/>
      <c r="I22" s="20"/>
      <c r="J22" s="20"/>
      <c r="K22" s="20"/>
      <c r="L22" s="20"/>
      <c r="M22" s="20"/>
      <c r="N22" s="20"/>
      <c r="O22" s="14" t="s">
        <v>150</v>
      </c>
      <c r="P22" s="15"/>
      <c r="Q22" s="15"/>
      <c r="R22" s="15"/>
      <c r="S22" s="15"/>
      <c r="T22" s="15"/>
      <c r="U22" s="15"/>
      <c r="V22" s="15"/>
      <c r="W22" s="21"/>
      <c r="X22" s="1008"/>
      <c r="Y22" s="1009"/>
      <c r="Z22" s="1009"/>
      <c r="AA22" s="1009"/>
      <c r="AB22" s="1009"/>
      <c r="AC22" s="1005" t="s">
        <v>156</v>
      </c>
      <c r="AD22" s="1006"/>
      <c r="AE22" s="1006"/>
      <c r="AF22" s="1006"/>
      <c r="AG22" s="1006"/>
      <c r="AH22" s="1006"/>
      <c r="AI22" s="1007"/>
    </row>
    <row r="23" spans="1:38" ht="17.25" customHeight="1" thickBot="1">
      <c r="A23" s="1001"/>
      <c r="B23" s="1002"/>
      <c r="C23" s="1002"/>
      <c r="D23" s="1002"/>
      <c r="E23" s="1002"/>
      <c r="F23" s="1002"/>
      <c r="G23" s="1002"/>
      <c r="H23" s="1003"/>
      <c r="I23" s="80"/>
      <c r="J23" s="80"/>
      <c r="K23" s="80"/>
      <c r="L23" s="80"/>
      <c r="M23" s="80"/>
      <c r="N23" s="80"/>
      <c r="O23" s="1041" t="s">
        <v>177</v>
      </c>
      <c r="P23" s="1002"/>
      <c r="Q23" s="1002"/>
      <c r="R23" s="1002"/>
      <c r="S23" s="1002"/>
      <c r="T23" s="1002"/>
      <c r="U23" s="81"/>
      <c r="V23" s="81"/>
      <c r="W23" s="82"/>
      <c r="X23" s="1010"/>
      <c r="Y23" s="1011"/>
      <c r="Z23" s="1011"/>
      <c r="AA23" s="1011"/>
      <c r="AB23" s="1011"/>
      <c r="AC23" s="57"/>
      <c r="AD23" s="81"/>
      <c r="AE23" s="81"/>
      <c r="AF23" s="81"/>
      <c r="AG23" s="81"/>
      <c r="AH23" s="81"/>
      <c r="AI23" s="83"/>
      <c r="AJ23" s="15"/>
    </row>
    <row r="24" spans="1:38" ht="16.5" customHeight="1">
      <c r="AB24" s="15"/>
      <c r="AC24" s="15"/>
      <c r="AD24" s="15"/>
      <c r="AE24" s="15"/>
      <c r="AF24" s="15"/>
      <c r="AG24" s="15"/>
      <c r="AH24" s="15"/>
      <c r="AI24" s="15"/>
    </row>
    <row r="25" spans="1:38" ht="17.25" customHeight="1">
      <c r="B25" s="19" t="s">
        <v>160</v>
      </c>
    </row>
    <row r="26" spans="1:38" ht="17.25" customHeight="1">
      <c r="B26" s="19" t="s">
        <v>161</v>
      </c>
      <c r="C26" s="60"/>
    </row>
    <row r="27" spans="1:38" ht="17.25" customHeight="1"/>
    <row r="28" spans="1:38" ht="17.25" customHeight="1"/>
  </sheetData>
  <mergeCells count="56">
    <mergeCell ref="I19:N19"/>
    <mergeCell ref="O21:T21"/>
    <mergeCell ref="O23:T23"/>
    <mergeCell ref="O14:T14"/>
    <mergeCell ref="O16:T16"/>
    <mergeCell ref="A3:H3"/>
    <mergeCell ref="I3:N3"/>
    <mergeCell ref="X8:AB9"/>
    <mergeCell ref="O3:W3"/>
    <mergeCell ref="A6:H9"/>
    <mergeCell ref="A4:H5"/>
    <mergeCell ref="O5:W5"/>
    <mergeCell ref="X4:AB5"/>
    <mergeCell ref="I5:N5"/>
    <mergeCell ref="O7:T7"/>
    <mergeCell ref="O9:T9"/>
    <mergeCell ref="AC7:AI7"/>
    <mergeCell ref="AC8:AI8"/>
    <mergeCell ref="AC3:AI3"/>
    <mergeCell ref="X3:AB3"/>
    <mergeCell ref="U2:W2"/>
    <mergeCell ref="AC5:AI5"/>
    <mergeCell ref="AC4:AI4"/>
    <mergeCell ref="X6:AB7"/>
    <mergeCell ref="A10:H10"/>
    <mergeCell ref="I10:N10"/>
    <mergeCell ref="O10:W10"/>
    <mergeCell ref="X10:AB10"/>
    <mergeCell ref="AC10:AI10"/>
    <mergeCell ref="A11:H12"/>
    <mergeCell ref="X11:AB12"/>
    <mergeCell ref="AC11:AI11"/>
    <mergeCell ref="O12:W12"/>
    <mergeCell ref="AC12:AI12"/>
    <mergeCell ref="I12:N12"/>
    <mergeCell ref="A13:H16"/>
    <mergeCell ref="X13:AB14"/>
    <mergeCell ref="AC14:AI14"/>
    <mergeCell ref="X15:AB16"/>
    <mergeCell ref="AC15:AI15"/>
    <mergeCell ref="A1:AI1"/>
    <mergeCell ref="A20:H23"/>
    <mergeCell ref="X20:AB21"/>
    <mergeCell ref="AC21:AI21"/>
    <mergeCell ref="X22:AB23"/>
    <mergeCell ref="AC22:AI22"/>
    <mergeCell ref="A18:H19"/>
    <mergeCell ref="X18:AB19"/>
    <mergeCell ref="AC18:AI18"/>
    <mergeCell ref="O19:W19"/>
    <mergeCell ref="AC19:AI19"/>
    <mergeCell ref="A17:H17"/>
    <mergeCell ref="I17:N17"/>
    <mergeCell ref="O17:W17"/>
    <mergeCell ref="X17:AB17"/>
    <mergeCell ref="AC17:AI17"/>
  </mergeCells>
  <phoneticPr fontId="4"/>
  <pageMargins left="0.53" right="0.35" top="0.35" bottom="0.3" header="0.28999999999999998" footer="0.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A2"/>
  <sheetViews>
    <sheetView zoomScaleNormal="100" workbookViewId="0"/>
  </sheetViews>
  <sheetFormatPr defaultRowHeight="13.2"/>
  <sheetData>
    <row r="1" spans="1:1">
      <c r="A1" s="238"/>
    </row>
    <row r="2" spans="1:1">
      <c r="A2" s="1" t="s">
        <v>579</v>
      </c>
    </row>
  </sheetData>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AN47"/>
  <sheetViews>
    <sheetView view="pageBreakPreview" zoomScale="85" zoomScaleNormal="85" zoomScaleSheetLayoutView="85" workbookViewId="0">
      <selection activeCell="A2" sqref="A2:F2"/>
    </sheetView>
  </sheetViews>
  <sheetFormatPr defaultColWidth="9" defaultRowHeight="13.2"/>
  <cols>
    <col min="1" max="1" width="9" style="165" customWidth="1"/>
    <col min="2" max="2" width="9" style="165"/>
    <col min="3" max="3" width="45.44140625" style="165" customWidth="1"/>
    <col min="4" max="5" width="9" style="166" customWidth="1"/>
    <col min="6" max="6" width="14.109375" style="165" customWidth="1"/>
    <col min="7" max="16384" width="9" style="165"/>
  </cols>
  <sheetData>
    <row r="1" spans="1:40" ht="7.5" customHeight="1"/>
    <row r="2" spans="1:40" ht="34.5" customHeight="1">
      <c r="A2" s="1046" t="s">
        <v>474</v>
      </c>
      <c r="B2" s="1046"/>
      <c r="C2" s="1046"/>
      <c r="D2" s="1046"/>
      <c r="E2" s="1046"/>
      <c r="F2" s="1046"/>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row>
    <row r="3" spans="1:40" ht="32.25" customHeight="1">
      <c r="A3" s="1047" t="s">
        <v>750</v>
      </c>
      <c r="B3" s="1047"/>
      <c r="C3" s="1047"/>
      <c r="D3" s="1047"/>
      <c r="E3" s="1047"/>
      <c r="F3" s="1047"/>
    </row>
    <row r="4" spans="1:40" ht="18" customHeight="1"/>
    <row r="5" spans="1:40" ht="18" customHeight="1">
      <c r="A5" s="1048" t="s">
        <v>475</v>
      </c>
      <c r="B5" s="1048"/>
      <c r="C5" s="1048"/>
      <c r="D5" s="1048"/>
      <c r="E5" s="1048"/>
      <c r="F5" s="1048"/>
      <c r="G5" s="168"/>
    </row>
    <row r="6" spans="1:40" ht="18" customHeight="1">
      <c r="A6" s="1048" t="s">
        <v>476</v>
      </c>
      <c r="B6" s="1048"/>
      <c r="C6" s="1048"/>
      <c r="D6" s="1048"/>
      <c r="E6" s="1048"/>
      <c r="F6" s="1048"/>
      <c r="G6" s="168"/>
    </row>
    <row r="7" spans="1:40" ht="18" customHeight="1">
      <c r="A7" s="1048" t="s">
        <v>477</v>
      </c>
      <c r="B7" s="1048"/>
      <c r="C7" s="1048"/>
      <c r="D7" s="1048"/>
      <c r="E7" s="1048"/>
      <c r="F7" s="1048"/>
      <c r="G7" s="168"/>
    </row>
    <row r="8" spans="1:40" ht="18" customHeight="1" thickBot="1">
      <c r="A8" s="169"/>
      <c r="B8" s="169"/>
      <c r="C8" s="169"/>
      <c r="D8" s="169"/>
      <c r="E8" s="169"/>
      <c r="F8" s="169"/>
      <c r="G8" s="168"/>
    </row>
    <row r="9" spans="1:40" ht="20.100000000000001" customHeight="1" thickTop="1" thickBot="1">
      <c r="A9" s="170"/>
      <c r="B9" s="168"/>
      <c r="C9" s="168"/>
      <c r="D9" s="1044" t="s">
        <v>478</v>
      </c>
      <c r="E9" s="1045"/>
      <c r="F9" s="168"/>
      <c r="G9" s="168"/>
    </row>
    <row r="10" spans="1:40" ht="20.100000000000001" customHeight="1" thickTop="1" thickBot="1">
      <c r="B10" s="461" t="s">
        <v>479</v>
      </c>
      <c r="C10" s="462" t="s">
        <v>480</v>
      </c>
      <c r="D10" s="463" t="s">
        <v>481</v>
      </c>
      <c r="E10" s="464" t="s">
        <v>482</v>
      </c>
    </row>
    <row r="11" spans="1:40" ht="20.100000000000001" customHeight="1">
      <c r="B11" s="465" t="s">
        <v>483</v>
      </c>
      <c r="C11" s="466" t="s">
        <v>484</v>
      </c>
      <c r="D11" s="467" t="s">
        <v>485</v>
      </c>
      <c r="E11" s="468"/>
    </row>
    <row r="12" spans="1:40" ht="20.100000000000001" customHeight="1">
      <c r="B12" s="171">
        <v>1</v>
      </c>
      <c r="C12" s="172" t="s">
        <v>496</v>
      </c>
      <c r="D12" s="173"/>
      <c r="E12" s="174"/>
    </row>
    <row r="13" spans="1:40" ht="20.100000000000001" customHeight="1">
      <c r="B13" s="190">
        <v>2</v>
      </c>
      <c r="C13" s="188" t="s">
        <v>508</v>
      </c>
      <c r="D13" s="1042" t="s">
        <v>548</v>
      </c>
      <c r="E13" s="1043"/>
    </row>
    <row r="14" spans="1:40" ht="20.100000000000001" customHeight="1">
      <c r="B14" s="190">
        <v>3</v>
      </c>
      <c r="C14" s="175" t="s">
        <v>768</v>
      </c>
      <c r="D14" s="266"/>
      <c r="E14" s="177"/>
    </row>
    <row r="15" spans="1:40" ht="20.100000000000001" customHeight="1">
      <c r="B15" s="190">
        <v>4</v>
      </c>
      <c r="C15" s="175" t="s">
        <v>769</v>
      </c>
      <c r="D15" s="266"/>
      <c r="E15" s="177"/>
    </row>
    <row r="16" spans="1:40" ht="20.100000000000001" customHeight="1">
      <c r="B16" s="190">
        <v>5</v>
      </c>
      <c r="C16" s="175" t="s">
        <v>497</v>
      </c>
      <c r="D16" s="176"/>
      <c r="E16" s="177"/>
    </row>
    <row r="17" spans="2:5" ht="20.100000000000001" customHeight="1">
      <c r="B17" s="190">
        <v>6</v>
      </c>
      <c r="C17" s="175" t="s">
        <v>498</v>
      </c>
      <c r="D17" s="176"/>
      <c r="E17" s="177"/>
    </row>
    <row r="18" spans="2:5" ht="20.100000000000001" customHeight="1">
      <c r="B18" s="190">
        <v>7</v>
      </c>
      <c r="C18" s="175" t="s">
        <v>509</v>
      </c>
      <c r="D18" s="176"/>
      <c r="E18" s="177"/>
    </row>
    <row r="19" spans="2:5" ht="20.100000000000001" customHeight="1">
      <c r="B19" s="190">
        <v>8</v>
      </c>
      <c r="C19" s="175" t="s">
        <v>499</v>
      </c>
      <c r="D19" s="176"/>
      <c r="E19" s="177"/>
    </row>
    <row r="20" spans="2:5" ht="20.100000000000001" customHeight="1">
      <c r="B20" s="190">
        <v>9</v>
      </c>
      <c r="C20" s="175" t="s">
        <v>500</v>
      </c>
      <c r="D20" s="176"/>
      <c r="E20" s="177"/>
    </row>
    <row r="21" spans="2:5" ht="20.100000000000001" customHeight="1">
      <c r="B21" s="190">
        <v>10</v>
      </c>
      <c r="C21" s="175" t="s">
        <v>501</v>
      </c>
      <c r="D21" s="176"/>
      <c r="E21" s="177"/>
    </row>
    <row r="22" spans="2:5" ht="20.100000000000001" customHeight="1">
      <c r="B22" s="190">
        <v>11</v>
      </c>
      <c r="C22" s="175" t="s">
        <v>770</v>
      </c>
      <c r="D22" s="176"/>
      <c r="E22" s="177"/>
    </row>
    <row r="23" spans="2:5" ht="20.100000000000001" customHeight="1">
      <c r="B23" s="190">
        <v>12</v>
      </c>
      <c r="C23" s="175" t="s">
        <v>502</v>
      </c>
      <c r="D23" s="176"/>
      <c r="E23" s="177"/>
    </row>
    <row r="24" spans="2:5" ht="20.100000000000001" customHeight="1">
      <c r="B24" s="190">
        <v>13</v>
      </c>
      <c r="C24" s="175" t="s">
        <v>771</v>
      </c>
      <c r="D24" s="176"/>
      <c r="E24" s="177"/>
    </row>
    <row r="25" spans="2:5" ht="20.100000000000001" customHeight="1">
      <c r="B25" s="190">
        <v>14</v>
      </c>
      <c r="C25" s="178" t="s">
        <v>503</v>
      </c>
      <c r="D25" s="176"/>
      <c r="E25" s="177"/>
    </row>
    <row r="26" spans="2:5" ht="20.100000000000001" customHeight="1">
      <c r="B26" s="190">
        <v>15</v>
      </c>
      <c r="C26" s="178" t="s">
        <v>504</v>
      </c>
      <c r="D26" s="176"/>
      <c r="E26" s="177"/>
    </row>
    <row r="27" spans="2:5" ht="20.100000000000001" customHeight="1">
      <c r="B27" s="190">
        <v>16</v>
      </c>
      <c r="C27" s="175" t="s">
        <v>772</v>
      </c>
      <c r="D27" s="176"/>
      <c r="E27" s="177"/>
    </row>
    <row r="28" spans="2:5" ht="20.100000000000001" customHeight="1">
      <c r="B28" s="190">
        <v>17</v>
      </c>
      <c r="C28" s="178" t="s">
        <v>188</v>
      </c>
      <c r="D28" s="176"/>
      <c r="E28" s="177"/>
    </row>
    <row r="29" spans="2:5" ht="20.100000000000001" customHeight="1">
      <c r="B29" s="190">
        <v>18</v>
      </c>
      <c r="C29" s="178" t="s">
        <v>505</v>
      </c>
      <c r="D29" s="176"/>
      <c r="E29" s="177"/>
    </row>
    <row r="30" spans="2:5" ht="20.100000000000001" customHeight="1">
      <c r="B30" s="190">
        <v>19</v>
      </c>
      <c r="C30" s="178" t="s">
        <v>506</v>
      </c>
      <c r="D30" s="176"/>
      <c r="E30" s="177"/>
    </row>
    <row r="31" spans="2:5" ht="20.100000000000001" customHeight="1">
      <c r="B31" s="190">
        <v>20</v>
      </c>
      <c r="C31" s="178" t="s">
        <v>486</v>
      </c>
      <c r="D31" s="176"/>
      <c r="E31" s="177"/>
    </row>
    <row r="32" spans="2:5" ht="20.100000000000001" customHeight="1">
      <c r="B32" s="190">
        <v>21</v>
      </c>
      <c r="C32" s="178" t="s">
        <v>507</v>
      </c>
      <c r="D32" s="176"/>
      <c r="E32" s="177"/>
    </row>
    <row r="33" spans="2:5" ht="20.100000000000001" customHeight="1">
      <c r="B33" s="190">
        <v>22</v>
      </c>
      <c r="C33" s="178" t="s">
        <v>773</v>
      </c>
      <c r="D33" s="176"/>
      <c r="E33" s="177"/>
    </row>
    <row r="34" spans="2:5" ht="20.100000000000001" customHeight="1">
      <c r="B34" s="190">
        <v>23</v>
      </c>
      <c r="C34" s="178" t="s">
        <v>774</v>
      </c>
      <c r="D34" s="176"/>
      <c r="E34" s="177"/>
    </row>
    <row r="35" spans="2:5" ht="20.100000000000001" customHeight="1">
      <c r="B35" s="190">
        <v>24</v>
      </c>
      <c r="C35" s="178" t="s">
        <v>775</v>
      </c>
      <c r="D35" s="176"/>
      <c r="E35" s="177"/>
    </row>
    <row r="36" spans="2:5" ht="20.100000000000001" customHeight="1">
      <c r="B36" s="190">
        <v>25</v>
      </c>
      <c r="C36" s="458" t="s">
        <v>776</v>
      </c>
      <c r="D36" s="176"/>
      <c r="E36" s="177"/>
    </row>
    <row r="37" spans="2:5" ht="20.100000000000001" customHeight="1">
      <c r="B37" s="190">
        <v>26</v>
      </c>
      <c r="C37" s="458" t="s">
        <v>777</v>
      </c>
      <c r="D37" s="459"/>
      <c r="E37" s="460"/>
    </row>
    <row r="38" spans="2:5" ht="20.100000000000001" customHeight="1" thickBot="1">
      <c r="B38" s="193">
        <v>27</v>
      </c>
      <c r="C38" s="469" t="s">
        <v>778</v>
      </c>
      <c r="D38" s="179"/>
      <c r="E38" s="180"/>
    </row>
    <row r="39" spans="2:5" ht="20.100000000000001" customHeight="1"/>
    <row r="40" spans="2:5" ht="20.100000000000001" customHeight="1"/>
    <row r="41" spans="2:5" ht="20.100000000000001" customHeight="1"/>
    <row r="42" spans="2:5" ht="20.100000000000001" customHeight="1"/>
    <row r="43" spans="2:5" ht="20.100000000000001" customHeight="1"/>
    <row r="44" spans="2:5" ht="20.100000000000001" customHeight="1"/>
    <row r="45" spans="2:5" ht="20.100000000000001" customHeight="1"/>
    <row r="46" spans="2:5" ht="20.100000000000001" customHeight="1"/>
    <row r="47" spans="2:5" ht="20.100000000000001" customHeight="1"/>
  </sheetData>
  <mergeCells count="7">
    <mergeCell ref="D13:E13"/>
    <mergeCell ref="D9:E9"/>
    <mergeCell ref="A2:F2"/>
    <mergeCell ref="A3:F3"/>
    <mergeCell ref="A5:F5"/>
    <mergeCell ref="A6:F6"/>
    <mergeCell ref="A7:F7"/>
  </mergeCells>
  <phoneticPr fontId="4"/>
  <dataValidations count="1">
    <dataValidation type="list" allowBlank="1" showInputMessage="1" showErrorMessage="1" sqref="D11:E12 D16:E38">
      <formula1>"○"</formula1>
    </dataValidation>
  </dataValidations>
  <pageMargins left="0.43307086614173229" right="0.15748031496062992" top="0.43307086614173229" bottom="0.47244094488188981" header="0.31496062992125984" footer="0.27559055118110237"/>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45</vt:i4>
      </vt:variant>
    </vt:vector>
  </HeadingPairs>
  <TitlesOfParts>
    <vt:vector size="86" baseType="lpstr">
      <vt:lpstr>認知症対応型共同生活介護</vt:lpstr>
      <vt:lpstr>人員・設備</vt:lpstr>
      <vt:lpstr>運営</vt:lpstr>
      <vt:lpstr>勤務形態一覧表</vt:lpstr>
      <vt:lpstr>シフト記号表</vt:lpstr>
      <vt:lpstr>プルダウン・リスト</vt:lpstr>
      <vt:lpstr>計画作成担当者の配置状況</vt:lpstr>
      <vt:lpstr>→報酬</vt:lpstr>
      <vt:lpstr>★加算取得状況一覧</vt:lpstr>
      <vt:lpstr>短期利用認知症対応型共同生活介護費（Ⅰ）</vt:lpstr>
      <vt:lpstr>短期利用認知症対応型共同生活介護費（Ⅱ）</vt:lpstr>
      <vt:lpstr>身体拘束廃止未実施減算</vt:lpstr>
      <vt:lpstr>夜間支援体制加算（Ⅰ）</vt:lpstr>
      <vt:lpstr>夜間支援体制加算（Ⅱ）</vt:lpstr>
      <vt:lpstr>認知症行動・心理症状緊急対応加算</vt:lpstr>
      <vt:lpstr>若年性認知症利用者受入加算 </vt:lpstr>
      <vt:lpstr>利用者の入院期間中の体制</vt:lpstr>
      <vt:lpstr>看取り介護加算</vt:lpstr>
      <vt:lpstr>初期加算</vt:lpstr>
      <vt:lpstr>（R6新設)協力医療機関連携加算</vt:lpstr>
      <vt:lpstr>医療連携体制加算（Ⅰ）</vt:lpstr>
      <vt:lpstr>医療連携体制加算（Ⅱ）</vt:lpstr>
      <vt:lpstr> (R6新設)退居時情報提供加算</vt:lpstr>
      <vt:lpstr>退居時相談援助加算</vt:lpstr>
      <vt:lpstr>認知症専門ケア加算（Ⅰ）</vt:lpstr>
      <vt:lpstr>認知症専門ケア加算（Ⅱ）</vt:lpstr>
      <vt:lpstr>（R6新設）認知症チームケア推進加算</vt:lpstr>
      <vt:lpstr>生活機能向上連携加算（Ⅰ）</vt:lpstr>
      <vt:lpstr>生活機能向上連携加算（Ⅱ）</vt:lpstr>
      <vt:lpstr>栄養管理体制加算</vt:lpstr>
      <vt:lpstr>口腔衛生管理体制加算</vt:lpstr>
      <vt:lpstr>口腔・栄養スクリーニング加算</vt:lpstr>
      <vt:lpstr>科学的介護推進体制加算  </vt:lpstr>
      <vt:lpstr>（R6新設）高齢者施設等感染対策向上加算</vt:lpstr>
      <vt:lpstr>（R6新設）新興感染症等施設療養費</vt:lpstr>
      <vt:lpstr>（R6新設）生産性向上推進体制加算Ⅰ</vt:lpstr>
      <vt:lpstr>（R6新設）生産性向上推進体制加算Ⅱ</vt:lpstr>
      <vt:lpstr>サービス提供体制強化加算Ⅰ</vt:lpstr>
      <vt:lpstr>サービス提供体制強化加算Ⅱ</vt:lpstr>
      <vt:lpstr>サービス提供体制強化加算Ⅲ</vt:lpstr>
      <vt:lpstr>その他減算について</vt:lpstr>
      <vt:lpstr>シフト記号表!【記載例】シフト記号</vt:lpstr>
      <vt:lpstr>' (R6新設)退居時情報提供加算'!Print_Area</vt:lpstr>
      <vt:lpstr>'（R6新設)協力医療機関連携加算'!Print_Area</vt:lpstr>
      <vt:lpstr>'（R6新設）高齢者施設等感染対策向上加算'!Print_Area</vt:lpstr>
      <vt:lpstr>'（R6新設）新興感染症等施設療養費'!Print_Area</vt:lpstr>
      <vt:lpstr>'（R6新設）生産性向上推進体制加算Ⅰ'!Print_Area</vt:lpstr>
      <vt:lpstr>'（R6新設）生産性向上推進体制加算Ⅱ'!Print_Area</vt:lpstr>
      <vt:lpstr>'（R6新設）認知症チームケア推進加算'!Print_Area</vt:lpstr>
      <vt:lpstr>★加算取得状況一覧!Print_Area</vt:lpstr>
      <vt:lpstr>サービス提供体制強化加算Ⅰ!Print_Area</vt:lpstr>
      <vt:lpstr>サービス提供体制強化加算Ⅱ!Print_Area</vt:lpstr>
      <vt:lpstr>サービス提供体制強化加算Ⅲ!Print_Area</vt:lpstr>
      <vt:lpstr>シフト記号表!Print_Area</vt:lpstr>
      <vt:lpstr>その他減算について!Print_Area</vt:lpstr>
      <vt:lpstr>'医療連携体制加算（Ⅰ）'!Print_Area</vt:lpstr>
      <vt:lpstr>'医療連携体制加算（Ⅱ）'!Print_Area</vt:lpstr>
      <vt:lpstr>運営!Print_Area</vt:lpstr>
      <vt:lpstr>栄養管理体制加算!Print_Area</vt:lpstr>
      <vt:lpstr>'科学的介護推進体制加算  '!Print_Area</vt:lpstr>
      <vt:lpstr>看取り介護加算!Print_Area</vt:lpstr>
      <vt:lpstr>勤務形態一覧表!Print_Area</vt:lpstr>
      <vt:lpstr>計画作成担当者の配置状況!Print_Area</vt:lpstr>
      <vt:lpstr>口腔・栄養スクリーニング加算!Print_Area</vt:lpstr>
      <vt:lpstr>口腔衛生管理体制加算!Print_Area</vt:lpstr>
      <vt:lpstr>'若年性認知症利用者受入加算 '!Print_Area</vt:lpstr>
      <vt:lpstr>初期加算!Print_Area</vt:lpstr>
      <vt:lpstr>身体拘束廃止未実施減算!Print_Area</vt:lpstr>
      <vt:lpstr>人員・設備!Print_Area</vt:lpstr>
      <vt:lpstr>'生活機能向上連携加算（Ⅰ）'!Print_Area</vt:lpstr>
      <vt:lpstr>'生活機能向上連携加算（Ⅱ）'!Print_Area</vt:lpstr>
      <vt:lpstr>退居時相談援助加算!Print_Area</vt:lpstr>
      <vt:lpstr>'短期利用認知症対応型共同生活介護費（Ⅰ）'!Print_Area</vt:lpstr>
      <vt:lpstr>'短期利用認知症対応型共同生活介護費（Ⅱ）'!Print_Area</vt:lpstr>
      <vt:lpstr>'認知症専門ケア加算（Ⅰ）'!Print_Area</vt:lpstr>
      <vt:lpstr>'認知症専門ケア加算（Ⅱ）'!Print_Area</vt:lpstr>
      <vt:lpstr>認知症対応型共同生活介護!Print_Area</vt:lpstr>
      <vt:lpstr>'夜間支援体制加算（Ⅰ）'!Print_Area</vt:lpstr>
      <vt:lpstr>'夜間支援体制加算（Ⅱ）'!Print_Area</vt:lpstr>
      <vt:lpstr>勤務形態一覧表!Print_Titles</vt:lpstr>
      <vt:lpstr>シフト記号表!シフト記号表</vt:lpstr>
      <vt:lpstr>勤務形態一覧表!シフト記号表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藤沢市介護保険課</dc:creator>
  <cp:lastModifiedBy>小川</cp:lastModifiedBy>
  <cp:lastPrinted>2023-10-02T07:23:12Z</cp:lastPrinted>
  <dcterms:created xsi:type="dcterms:W3CDTF">2006-09-25T07:19:22Z</dcterms:created>
  <dcterms:modified xsi:type="dcterms:W3CDTF">2025-10-27T05:50:46Z</dcterms:modified>
</cp:coreProperties>
</file>